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0" yWindow="0" windowWidth="21840" windowHeight="12210"/>
  </bookViews>
  <sheets>
    <sheet name="Febrero 2018" sheetId="2" r:id="rId1"/>
    <sheet name="Marzo 2018" sheetId="3" r:id="rId2"/>
    <sheet name="ABRIL 2018" sheetId="4" r:id="rId3"/>
    <sheet name="C May 9304 - 18" sheetId="5" r:id="rId4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8" i="5"/>
  <c r="E17"/>
  <c r="E28" s="1"/>
  <c r="E11"/>
  <c r="D11"/>
  <c r="F15" s="1"/>
  <c r="G17" l="1"/>
  <c r="G18" s="1"/>
  <c r="G19" s="1"/>
  <c r="G20" s="1"/>
  <c r="G21" s="1"/>
  <c r="G22" s="1"/>
  <c r="G23" s="1"/>
  <c r="G24" s="1"/>
  <c r="G25" s="1"/>
  <c r="G26" s="1"/>
  <c r="F11"/>
  <c r="E9" i="4"/>
  <c r="E10"/>
  <c r="D8"/>
  <c r="D7"/>
  <c r="E11"/>
  <c r="E11" i="3" l="1"/>
  <c r="F24" i="2" l="1"/>
  <c r="E24"/>
  <c r="G22"/>
  <c r="D6"/>
  <c r="E17" s="1"/>
  <c r="G17" s="1"/>
  <c r="G18" s="1"/>
  <c r="G19" s="1"/>
  <c r="G20" s="1"/>
  <c r="G21" s="1"/>
  <c r="E11"/>
  <c r="D11" l="1"/>
  <c r="F15" l="1"/>
  <c r="F11"/>
  <c r="D6" i="3" s="1"/>
  <c r="E17" l="1"/>
  <c r="G17" s="1"/>
  <c r="G18" s="1"/>
  <c r="G19" s="1"/>
  <c r="G20" s="1"/>
  <c r="G21" s="1"/>
  <c r="G22" s="1"/>
  <c r="G23" s="1"/>
  <c r="G24" s="1"/>
  <c r="G25" s="1"/>
  <c r="G26" s="1"/>
  <c r="G27" s="1"/>
  <c r="G28" s="1"/>
  <c r="G29" s="1"/>
  <c r="G30" s="1"/>
  <c r="G31" s="1"/>
  <c r="G32" s="1"/>
  <c r="G33" s="1"/>
  <c r="G34" s="1"/>
  <c r="D11"/>
  <c r="F15" l="1"/>
  <c r="F11"/>
  <c r="D6" i="4" s="1"/>
  <c r="E17" l="1"/>
  <c r="D11"/>
  <c r="F15" l="1"/>
  <c r="G17" s="1"/>
  <c r="G18" s="1"/>
  <c r="G19" s="1"/>
  <c r="G20" s="1"/>
  <c r="G21" s="1"/>
  <c r="G22" s="1"/>
  <c r="G23" s="1"/>
  <c r="G24" s="1"/>
  <c r="G25" s="1"/>
  <c r="G26" s="1"/>
  <c r="F11"/>
</calcChain>
</file>

<file path=xl/sharedStrings.xml><?xml version="1.0" encoding="utf-8"?>
<sst xmlns="http://schemas.openxmlformats.org/spreadsheetml/2006/main" count="255" uniqueCount="97">
  <si>
    <t>OPD. RÉGIMEN ESTATAL DE PROTECCIÓN SOCIAL EN SALUD</t>
  </si>
  <si>
    <t>CONCENTRADORA 2017 0472729304</t>
  </si>
  <si>
    <t xml:space="preserve">                     CONCILIACIÓN BANCARIA </t>
  </si>
  <si>
    <t>MOVIMIENTOS</t>
  </si>
  <si>
    <t>ABONOS</t>
  </si>
  <si>
    <t>CARGOS</t>
  </si>
  <si>
    <t>SALDO</t>
  </si>
  <si>
    <t>SALDO FINAL</t>
  </si>
  <si>
    <t xml:space="preserve">DEPÓSITOS </t>
  </si>
  <si>
    <t>INTERESES GANADOS</t>
  </si>
  <si>
    <t xml:space="preserve">RETIROS </t>
  </si>
  <si>
    <t xml:space="preserve">COMISIONES COBRADAS </t>
  </si>
  <si>
    <t>SUMA GENERAL</t>
  </si>
  <si>
    <t>MOVIMIENTOS EN TRANSITO</t>
  </si>
  <si>
    <t>MOVIMIENTOS CANCELADOS</t>
  </si>
  <si>
    <t xml:space="preserve">SALDO DISPONIBLE ACTUAL </t>
  </si>
  <si>
    <t>FECHA CAPTURA</t>
  </si>
  <si>
    <t>NO. PROCESO</t>
  </si>
  <si>
    <t>NOMBRE</t>
  </si>
  <si>
    <t>CONCEPTO</t>
  </si>
  <si>
    <t>MOV</t>
  </si>
  <si>
    <t xml:space="preserve">MES COB </t>
  </si>
  <si>
    <t>FECHA COBRO</t>
  </si>
  <si>
    <t xml:space="preserve">COMISION ORDEN DE PAGO SPEI </t>
  </si>
  <si>
    <t>COMISION ORDEN DE PAGO SPEI</t>
  </si>
  <si>
    <t xml:space="preserve">I.V.A ORDEN DE PAGO SPEI </t>
  </si>
  <si>
    <t>IVA ORDEN DE PAGO SPEI</t>
  </si>
  <si>
    <t xml:space="preserve">DEPOSITO EN EFECTIVO </t>
  </si>
  <si>
    <t xml:space="preserve">INTERESES GANADOS </t>
  </si>
  <si>
    <t xml:space="preserve">TOTAL </t>
  </si>
  <si>
    <t>DEP.EFECTIVO</t>
  </si>
  <si>
    <t xml:space="preserve">FEBRERO </t>
  </si>
  <si>
    <t>TRASPASO A CUENTA DE TERCEROS</t>
  </si>
  <si>
    <t xml:space="preserve">SALDO ENERO </t>
  </si>
  <si>
    <t>SALDO EN ENERO 2018</t>
  </si>
  <si>
    <t>0000000013</t>
  </si>
  <si>
    <t>LIQ.INT.S/TASA LIQ 2018-0228</t>
  </si>
  <si>
    <t xml:space="preserve">BANCO MERCANTIL DEL NORTE </t>
  </si>
  <si>
    <t xml:space="preserve">SERVICIOS DE SALUD JALISCO </t>
  </si>
  <si>
    <t>CUENTA BANCARIA 9313</t>
  </si>
  <si>
    <t xml:space="preserve">ROCHA LUGO JOSE ANGEL </t>
  </si>
  <si>
    <t xml:space="preserve">SILVA TEJEDA RAMON DE JESUS </t>
  </si>
  <si>
    <t>FUC 074</t>
  </si>
  <si>
    <t>FUC 063</t>
  </si>
  <si>
    <t>FUC 080</t>
  </si>
  <si>
    <t>MARZO</t>
  </si>
  <si>
    <t>SALDO FEBRERO</t>
  </si>
  <si>
    <t xml:space="preserve">SALDO A FEBRERO </t>
  </si>
  <si>
    <t xml:space="preserve">DEVOLUCION DE VIATICOS </t>
  </si>
  <si>
    <t xml:space="preserve">CENTRO ANTIDIABETICO </t>
  </si>
  <si>
    <t xml:space="preserve">SERVICIOS </t>
  </si>
  <si>
    <t>TRANS PAGO SPEI</t>
  </si>
  <si>
    <t xml:space="preserve">CLINICAS MACIAS </t>
  </si>
  <si>
    <t xml:space="preserve">DEP.EFECTIVO </t>
  </si>
  <si>
    <t>LIQ.INT.S/TASA LIQ 2018-03-31</t>
  </si>
  <si>
    <t>FUC 056</t>
  </si>
  <si>
    <t>FUC 077</t>
  </si>
  <si>
    <t>FUC 067</t>
  </si>
  <si>
    <t>DEVOLUCION QUINCENA 1 2018</t>
  </si>
  <si>
    <t xml:space="preserve">REINTEGRO </t>
  </si>
  <si>
    <t xml:space="preserve">TRASPASO  </t>
  </si>
  <si>
    <t>DEPOSITO DE CUENTA PROPIA 5806</t>
  </si>
  <si>
    <t xml:space="preserve">CARVAJAL CABEZA DE VACA </t>
  </si>
  <si>
    <t>ABRIL</t>
  </si>
  <si>
    <t xml:space="preserve">CHEQUE PAGADO A CUENTA </t>
  </si>
  <si>
    <t xml:space="preserve">DEPOSITO DE CHEQUE A CUENTA </t>
  </si>
  <si>
    <t xml:space="preserve">DEPOSITO DE CUENTA PROPIA </t>
  </si>
  <si>
    <t xml:space="preserve">TESOFE </t>
  </si>
  <si>
    <t>CARGO POR CONCENTRACION</t>
  </si>
  <si>
    <t>CARGO POR PAGO CONCENTRACION</t>
  </si>
  <si>
    <t>LIQ.INT.S/TASA LIQ 2018-04-30</t>
  </si>
  <si>
    <t xml:space="preserve">MAYO </t>
  </si>
  <si>
    <t>CONCENTRADORA 2017 / Cta. 9304</t>
  </si>
  <si>
    <t xml:space="preserve">                                         CONCILIACIÓN BANCARIA </t>
  </si>
  <si>
    <t xml:space="preserve">SALDO INICIAL </t>
  </si>
  <si>
    <t xml:space="preserve">Viaticos / Factura </t>
  </si>
  <si>
    <t xml:space="preserve">Viaticos </t>
  </si>
  <si>
    <t xml:space="preserve">Prov. / Subrogados </t>
  </si>
  <si>
    <t xml:space="preserve">Prov. / Servicos </t>
  </si>
  <si>
    <t xml:space="preserve">Gto. Opertivo </t>
  </si>
  <si>
    <t xml:space="preserve">Gto. Op. / Adquicisiones </t>
  </si>
  <si>
    <t>Portabilidad / interestatales</t>
  </si>
  <si>
    <t xml:space="preserve">Saldo Abril </t>
  </si>
  <si>
    <t>Saldo en Abril  2018</t>
  </si>
  <si>
    <t>00005</t>
  </si>
  <si>
    <t>Deposito de Cta . Propia 7841</t>
  </si>
  <si>
    <t xml:space="preserve">Depósito </t>
  </si>
  <si>
    <t>Cargo Por Concentracion / Fact 062626</t>
  </si>
  <si>
    <t xml:space="preserve">Retiro </t>
  </si>
  <si>
    <t>Intereses</t>
  </si>
  <si>
    <t xml:space="preserve">Intereses S/ liquidacion </t>
  </si>
  <si>
    <t>Traspasdo de la Cta. 2009</t>
  </si>
  <si>
    <t xml:space="preserve">Intereses Pendientes </t>
  </si>
  <si>
    <t xml:space="preserve">Redondeo para cierre de cta </t>
  </si>
  <si>
    <t>Fact 062626</t>
  </si>
  <si>
    <t xml:space="preserve">Comisión </t>
  </si>
  <si>
    <t xml:space="preserve">Total </t>
  </si>
</sst>
</file>

<file path=xl/styles.xml><?xml version="1.0" encoding="utf-8"?>
<styleSheet xmlns="http://schemas.openxmlformats.org/spreadsheetml/2006/main">
  <numFmts count="4">
    <numFmt numFmtId="8" formatCode="&quot;$&quot;#,##0.00;[Red]\-&quot;$&quot;#,##0.00"/>
    <numFmt numFmtId="44" formatCode="_-&quot;$&quot;* #,##0.00_-;\-&quot;$&quot;* #,##0.00_-;_-&quot;$&quot;* &quot;-&quot;??_-;_-@_-"/>
    <numFmt numFmtId="164" formatCode="[$-C0A]d\-mmm\-yy;@"/>
    <numFmt numFmtId="165" formatCode="dd\-mm\-yy;@"/>
  </numFmts>
  <fonts count="5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u/>
      <sz val="8"/>
      <name val="Arial Narrow"/>
      <family val="2"/>
    </font>
    <font>
      <b/>
      <u/>
      <sz val="10"/>
      <name val="Arial"/>
      <family val="2"/>
    </font>
    <font>
      <sz val="10"/>
      <color theme="1"/>
      <name val="Arial"/>
      <family val="2"/>
    </font>
    <font>
      <b/>
      <sz val="8"/>
      <name val="Arial Narrow"/>
      <family val="2"/>
    </font>
    <font>
      <b/>
      <sz val="10"/>
      <color indexed="18"/>
      <name val="Arial Narrow"/>
      <family val="2"/>
    </font>
    <font>
      <sz val="10"/>
      <color indexed="18"/>
      <name val="Arial Narrow"/>
      <family val="2"/>
    </font>
    <font>
      <b/>
      <sz val="9"/>
      <color indexed="18"/>
      <name val="Arial Narrow"/>
      <family val="2"/>
    </font>
    <font>
      <b/>
      <sz val="10"/>
      <color indexed="18"/>
      <name val="Arial"/>
      <family val="2"/>
    </font>
    <font>
      <b/>
      <sz val="10"/>
      <name val="Arial Narrow"/>
      <family val="2"/>
    </font>
    <font>
      <sz val="10"/>
      <name val="Arial Narrow"/>
      <family val="2"/>
    </font>
    <font>
      <b/>
      <sz val="9"/>
      <name val="Arial Narrow"/>
      <family val="2"/>
    </font>
    <font>
      <sz val="10"/>
      <name val="Arial"/>
      <family val="2"/>
    </font>
    <font>
      <b/>
      <sz val="11"/>
      <color indexed="18"/>
      <name val="Arial Narrow"/>
      <family val="2"/>
    </font>
    <font>
      <b/>
      <sz val="11"/>
      <name val="Arial"/>
      <family val="2"/>
    </font>
    <font>
      <b/>
      <sz val="11"/>
      <color indexed="18"/>
      <name val="Arial"/>
      <family val="2"/>
    </font>
    <font>
      <b/>
      <i/>
      <sz val="1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8"/>
      <color theme="1"/>
      <name val="Arial Narrow"/>
      <family val="2"/>
    </font>
    <font>
      <sz val="11"/>
      <color theme="1"/>
      <name val="Arial Narrow"/>
      <family val="2"/>
    </font>
    <font>
      <b/>
      <sz val="11"/>
      <color theme="1"/>
      <name val="Arial"/>
      <family val="2"/>
    </font>
    <font>
      <sz val="8"/>
      <name val="Arial Narrow"/>
      <family val="2"/>
    </font>
    <font>
      <b/>
      <sz val="11"/>
      <name val="Arial Narrow"/>
      <family val="2"/>
    </font>
    <font>
      <b/>
      <sz val="11"/>
      <color indexed="16"/>
      <name val="Arial Narrow"/>
      <family val="2"/>
    </font>
    <font>
      <b/>
      <sz val="11"/>
      <color indexed="16"/>
      <name val="Arial"/>
      <family val="2"/>
    </font>
    <font>
      <sz val="11"/>
      <name val="Arial Narrow"/>
      <family val="2"/>
    </font>
    <font>
      <b/>
      <sz val="10"/>
      <color indexed="16"/>
      <name val="Arial"/>
      <family val="2"/>
    </font>
    <font>
      <b/>
      <i/>
      <sz val="10"/>
      <color indexed="16"/>
      <name val="Arial Narrow"/>
      <family val="2"/>
    </font>
    <font>
      <i/>
      <sz val="10"/>
      <color indexed="16"/>
      <name val="Arial Narrow"/>
      <family val="2"/>
    </font>
    <font>
      <b/>
      <i/>
      <sz val="9"/>
      <color indexed="16"/>
      <name val="Arial Narrow"/>
      <family val="2"/>
    </font>
    <font>
      <b/>
      <i/>
      <sz val="10"/>
      <color indexed="16"/>
      <name val="Arial"/>
      <family val="2"/>
    </font>
    <font>
      <sz val="10"/>
      <color theme="1"/>
      <name val="Arial Narrow"/>
      <family val="2"/>
    </font>
    <font>
      <sz val="10"/>
      <color indexed="8"/>
      <name val="Arial Narrow"/>
      <family val="2"/>
    </font>
    <font>
      <sz val="9"/>
      <color indexed="8"/>
      <name val="Arial Narrow"/>
      <family val="2"/>
    </font>
    <font>
      <b/>
      <sz val="10"/>
      <color indexed="8"/>
      <name val="Arial Narrow"/>
      <family val="2"/>
    </font>
    <font>
      <sz val="8"/>
      <color indexed="8"/>
      <name val="Arial Narrow"/>
      <family val="2"/>
    </font>
    <font>
      <b/>
      <sz val="10"/>
      <color theme="1"/>
      <name val="Arial Narrow"/>
      <family val="2"/>
    </font>
    <font>
      <sz val="9"/>
      <color theme="1"/>
      <name val="Arial Narrow"/>
      <family val="2"/>
    </font>
    <font>
      <b/>
      <sz val="9"/>
      <color indexed="8"/>
      <name val="Arial Narrow"/>
      <family val="2"/>
    </font>
    <font>
      <sz val="9"/>
      <name val="Arial Narrow"/>
      <family val="2"/>
    </font>
    <font>
      <b/>
      <sz val="10"/>
      <color theme="1"/>
      <name val="Arial"/>
      <family val="2"/>
    </font>
    <font>
      <b/>
      <u/>
      <sz val="11"/>
      <name val="Arial Narrow"/>
      <family val="2"/>
    </font>
    <font>
      <sz val="11"/>
      <color indexed="18"/>
      <name val="Arial Narrow"/>
      <family val="2"/>
    </font>
    <font>
      <b/>
      <i/>
      <sz val="11"/>
      <name val="Arial Narrow"/>
      <family val="2"/>
    </font>
    <font>
      <b/>
      <sz val="11"/>
      <color theme="1"/>
      <name val="Arial Narrow"/>
      <family val="2"/>
    </font>
    <font>
      <b/>
      <i/>
      <sz val="11"/>
      <color indexed="16"/>
      <name val="Arial Narrow"/>
      <family val="2"/>
    </font>
    <font>
      <i/>
      <sz val="11"/>
      <color indexed="16"/>
      <name val="Arial Narrow"/>
      <family val="2"/>
    </font>
    <font>
      <sz val="11"/>
      <color indexed="8"/>
      <name val="Arial Narrow"/>
      <family val="2"/>
    </font>
    <font>
      <b/>
      <sz val="11"/>
      <color indexed="8"/>
      <name val="Arial Narrow"/>
      <family val="2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24"/>
      </patternFill>
    </fill>
    <fill>
      <patternFill patternType="solid">
        <fgColor theme="0"/>
        <bgColor indexed="24"/>
      </patternFill>
    </fill>
    <fill>
      <patternFill patternType="solid">
        <fgColor rgb="FF99FFCC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FF505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16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21"/>
      </left>
      <right/>
      <top style="thick">
        <color indexed="21"/>
      </top>
      <bottom/>
      <diagonal/>
    </border>
    <border>
      <left/>
      <right/>
      <top style="thick">
        <color indexed="21"/>
      </top>
      <bottom/>
      <diagonal/>
    </border>
    <border>
      <left/>
      <right/>
      <top/>
      <bottom style="thick">
        <color indexed="2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71">
    <xf numFmtId="0" fontId="0" fillId="0" borderId="0" xfId="0"/>
    <xf numFmtId="164" fontId="3" fillId="2" borderId="0" xfId="0" applyNumberFormat="1" applyFont="1" applyFill="1" applyBorder="1" applyAlignment="1">
      <alignment vertical="center"/>
    </xf>
    <xf numFmtId="164" fontId="4" fillId="2" borderId="0" xfId="0" applyNumberFormat="1" applyFont="1" applyFill="1" applyAlignment="1">
      <alignment horizontal="center" vertical="center"/>
    </xf>
    <xf numFmtId="164" fontId="4" fillId="2" borderId="0" xfId="0" applyNumberFormat="1" applyFont="1" applyFill="1" applyAlignment="1">
      <alignment horizontal="center"/>
    </xf>
    <xf numFmtId="0" fontId="5" fillId="0" borderId="0" xfId="0" applyFont="1"/>
    <xf numFmtId="44" fontId="6" fillId="2" borderId="0" xfId="1" applyFont="1" applyFill="1" applyBorder="1" applyAlignment="1"/>
    <xf numFmtId="44" fontId="2" fillId="2" borderId="0" xfId="1" applyFont="1" applyFill="1" applyBorder="1" applyAlignment="1">
      <alignment horizontal="center"/>
    </xf>
    <xf numFmtId="164" fontId="2" fillId="2" borderId="0" xfId="0" applyNumberFormat="1" applyFont="1" applyFill="1" applyAlignment="1">
      <alignment horizontal="center"/>
    </xf>
    <xf numFmtId="44" fontId="2" fillId="2" borderId="0" xfId="1" applyFont="1" applyFill="1" applyAlignment="1"/>
    <xf numFmtId="164" fontId="6" fillId="2" borderId="0" xfId="0" applyNumberFormat="1" applyFont="1" applyFill="1" applyBorder="1" applyAlignment="1"/>
    <xf numFmtId="164" fontId="7" fillId="2" borderId="0" xfId="0" applyNumberFormat="1" applyFont="1" applyFill="1" applyBorder="1" applyAlignment="1">
      <alignment horizontal="center" vertical="center" wrapText="1"/>
    </xf>
    <xf numFmtId="49" fontId="8" fillId="2" borderId="0" xfId="0" applyNumberFormat="1" applyFont="1" applyFill="1" applyBorder="1" applyAlignment="1">
      <alignment horizontal="left" vertical="center" wrapText="1"/>
    </xf>
    <xf numFmtId="164" fontId="9" fillId="2" borderId="0" xfId="0" applyNumberFormat="1" applyFont="1" applyFill="1" applyBorder="1" applyAlignment="1">
      <alignment horizontal="left" vertical="center" wrapText="1"/>
    </xf>
    <xf numFmtId="44" fontId="10" fillId="2" borderId="0" xfId="1" applyFont="1" applyFill="1" applyBorder="1" applyAlignment="1">
      <alignment vertical="center" wrapText="1"/>
    </xf>
    <xf numFmtId="44" fontId="2" fillId="2" borderId="0" xfId="1" applyFont="1" applyFill="1" applyBorder="1" applyAlignment="1">
      <alignment horizontal="left"/>
    </xf>
    <xf numFmtId="44" fontId="5" fillId="0" borderId="0" xfId="1" applyFont="1"/>
    <xf numFmtId="0" fontId="2" fillId="2" borderId="0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/>
    </xf>
    <xf numFmtId="49" fontId="12" fillId="2" borderId="1" xfId="0" applyNumberFormat="1" applyFont="1" applyFill="1" applyBorder="1" applyAlignment="1">
      <alignment horizontal="left"/>
    </xf>
    <xf numFmtId="0" fontId="13" fillId="2" borderId="1" xfId="0" applyFont="1" applyFill="1" applyBorder="1" applyAlignment="1">
      <alignment horizontal="left"/>
    </xf>
    <xf numFmtId="44" fontId="2" fillId="2" borderId="1" xfId="1" applyFont="1" applyFill="1" applyBorder="1" applyAlignment="1">
      <alignment horizontal="center"/>
    </xf>
    <xf numFmtId="44" fontId="2" fillId="2" borderId="1" xfId="1" applyFont="1" applyFill="1" applyBorder="1" applyAlignment="1">
      <alignment horizontal="left"/>
    </xf>
    <xf numFmtId="44" fontId="2" fillId="2" borderId="0" xfId="1" applyFont="1" applyFill="1" applyBorder="1" applyAlignment="1"/>
    <xf numFmtId="0" fontId="14" fillId="2" borderId="0" xfId="0" applyFont="1" applyFill="1" applyAlignment="1">
      <alignment horizontal="center"/>
    </xf>
    <xf numFmtId="164" fontId="13" fillId="2" borderId="0" xfId="0" applyNumberFormat="1" applyFont="1" applyFill="1" applyBorder="1" applyAlignment="1">
      <alignment horizontal="left" vertical="center" wrapText="1"/>
    </xf>
    <xf numFmtId="44" fontId="15" fillId="2" borderId="0" xfId="1" applyFont="1" applyFill="1" applyBorder="1" applyAlignment="1">
      <alignment horizontal="left" vertical="center" wrapText="1"/>
    </xf>
    <xf numFmtId="44" fontId="16" fillId="2" borderId="0" xfId="1" applyFont="1" applyFill="1" applyBorder="1" applyAlignment="1">
      <alignment horizontal="center"/>
    </xf>
    <xf numFmtId="44" fontId="16" fillId="2" borderId="0" xfId="1" applyFont="1" applyFill="1" applyBorder="1" applyAlignment="1">
      <alignment horizontal="left"/>
    </xf>
    <xf numFmtId="44" fontId="16" fillId="2" borderId="0" xfId="1" applyFont="1" applyFill="1" applyBorder="1" applyAlignment="1"/>
    <xf numFmtId="44" fontId="17" fillId="2" borderId="0" xfId="1" applyFont="1" applyFill="1" applyBorder="1" applyAlignment="1">
      <alignment vertical="center" wrapText="1"/>
    </xf>
    <xf numFmtId="44" fontId="18" fillId="2" borderId="0" xfId="1" applyFont="1" applyFill="1" applyBorder="1" applyAlignment="1">
      <alignment horizontal="left"/>
    </xf>
    <xf numFmtId="44" fontId="19" fillId="0" borderId="0" xfId="1" applyFont="1"/>
    <xf numFmtId="164" fontId="11" fillId="2" borderId="0" xfId="0" applyNumberFormat="1" applyFont="1" applyFill="1" applyBorder="1" applyAlignment="1">
      <alignment horizontal="center" vertical="center" wrapText="1"/>
    </xf>
    <xf numFmtId="49" fontId="12" fillId="2" borderId="0" xfId="0" applyNumberFormat="1" applyFont="1" applyFill="1" applyBorder="1" applyAlignment="1">
      <alignment horizontal="left" vertical="center" wrapText="1"/>
    </xf>
    <xf numFmtId="44" fontId="20" fillId="2" borderId="0" xfId="1" applyFont="1" applyFill="1" applyBorder="1" applyAlignment="1">
      <alignment horizontal="center"/>
    </xf>
    <xf numFmtId="44" fontId="17" fillId="2" borderId="0" xfId="1" applyFont="1" applyFill="1" applyBorder="1" applyAlignment="1">
      <alignment horizontal="left" vertical="center" wrapText="1"/>
    </xf>
    <xf numFmtId="0" fontId="21" fillId="0" borderId="0" xfId="0" applyFont="1" applyBorder="1" applyAlignment="1"/>
    <xf numFmtId="0" fontId="5" fillId="0" borderId="0" xfId="0" applyFont="1" applyAlignment="1">
      <alignment horizontal="center"/>
    </xf>
    <xf numFmtId="0" fontId="22" fillId="0" borderId="0" xfId="0" applyFont="1" applyAlignment="1">
      <alignment horizontal="left"/>
    </xf>
    <xf numFmtId="44" fontId="23" fillId="0" borderId="0" xfId="1" applyFont="1" applyAlignment="1">
      <alignment horizontal="left"/>
    </xf>
    <xf numFmtId="0" fontId="24" fillId="2" borderId="0" xfId="0" applyFont="1" applyFill="1" applyBorder="1" applyAlignment="1"/>
    <xf numFmtId="0" fontId="11" fillId="2" borderId="0" xfId="0" applyNumberFormat="1" applyFont="1" applyFill="1" applyBorder="1" applyAlignment="1">
      <alignment horizontal="center" vertical="center" wrapText="1"/>
    </xf>
    <xf numFmtId="44" fontId="13" fillId="2" borderId="2" xfId="0" applyNumberFormat="1" applyFont="1" applyFill="1" applyBorder="1" applyAlignment="1">
      <alignment horizontal="left"/>
    </xf>
    <xf numFmtId="44" fontId="25" fillId="2" borderId="2" xfId="0" applyNumberFormat="1" applyFont="1" applyFill="1" applyBorder="1" applyAlignment="1">
      <alignment horizontal="left"/>
    </xf>
    <xf numFmtId="44" fontId="16" fillId="2" borderId="2" xfId="1" applyFont="1" applyFill="1" applyBorder="1" applyAlignment="1">
      <alignment horizontal="left"/>
    </xf>
    <xf numFmtId="44" fontId="24" fillId="2" borderId="0" xfId="0" applyNumberFormat="1" applyFont="1" applyFill="1" applyBorder="1" applyAlignment="1"/>
    <xf numFmtId="44" fontId="14" fillId="2" borderId="0" xfId="0" applyNumberFormat="1" applyFont="1" applyFill="1" applyAlignment="1">
      <alignment horizontal="center"/>
    </xf>
    <xf numFmtId="44" fontId="26" fillId="2" borderId="3" xfId="1" applyFont="1" applyFill="1" applyBorder="1" applyAlignment="1">
      <alignment horizontal="left"/>
    </xf>
    <xf numFmtId="44" fontId="16" fillId="2" borderId="3" xfId="1" applyFont="1" applyFill="1" applyBorder="1" applyAlignment="1">
      <alignment horizontal="center"/>
    </xf>
    <xf numFmtId="44" fontId="27" fillId="2" borderId="3" xfId="1" applyFont="1" applyFill="1" applyBorder="1" applyAlignment="1">
      <alignment horizontal="left"/>
    </xf>
    <xf numFmtId="164" fontId="13" fillId="2" borderId="2" xfId="0" applyNumberFormat="1" applyFont="1" applyFill="1" applyBorder="1" applyAlignment="1">
      <alignment horizontal="left"/>
    </xf>
    <xf numFmtId="0" fontId="28" fillId="2" borderId="1" xfId="0" applyFont="1" applyFill="1" applyBorder="1" applyAlignment="1">
      <alignment horizontal="left"/>
    </xf>
    <xf numFmtId="164" fontId="13" fillId="2" borderId="1" xfId="0" applyNumberFormat="1" applyFont="1" applyFill="1" applyBorder="1" applyAlignment="1">
      <alignment horizontal="left"/>
    </xf>
    <xf numFmtId="44" fontId="20" fillId="2" borderId="1" xfId="1" applyFont="1" applyFill="1" applyBorder="1"/>
    <xf numFmtId="44" fontId="16" fillId="2" borderId="1" xfId="1" applyFont="1" applyFill="1" applyBorder="1" applyAlignment="1">
      <alignment horizontal="left"/>
    </xf>
    <xf numFmtId="0" fontId="11" fillId="2" borderId="0" xfId="0" applyFont="1" applyFill="1" applyAlignment="1">
      <alignment horizontal="center"/>
    </xf>
    <xf numFmtId="49" fontId="12" fillId="2" borderId="0" xfId="0" applyNumberFormat="1" applyFont="1" applyFill="1" applyAlignment="1">
      <alignment horizontal="left"/>
    </xf>
    <xf numFmtId="164" fontId="13" fillId="2" borderId="0" xfId="0" applyNumberFormat="1" applyFont="1" applyFill="1" applyBorder="1" applyAlignment="1">
      <alignment horizontal="left"/>
    </xf>
    <xf numFmtId="0" fontId="15" fillId="2" borderId="0" xfId="0" applyFont="1" applyFill="1" applyBorder="1" applyAlignment="1">
      <alignment horizontal="left"/>
    </xf>
    <xf numFmtId="44" fontId="20" fillId="2" borderId="0" xfId="1" applyFont="1" applyFill="1" applyBorder="1"/>
    <xf numFmtId="44" fontId="29" fillId="2" borderId="0" xfId="0" applyNumberFormat="1" applyFont="1" applyFill="1" applyBorder="1" applyAlignment="1">
      <alignment horizontal="center"/>
    </xf>
    <xf numFmtId="0" fontId="37" fillId="4" borderId="5" xfId="0" applyNumberFormat="1" applyFont="1" applyFill="1" applyBorder="1" applyAlignment="1">
      <alignment horizontal="center" vertical="center"/>
    </xf>
    <xf numFmtId="0" fontId="34" fillId="0" borderId="0" xfId="0" applyFont="1" applyFill="1" applyBorder="1" applyAlignment="1">
      <alignment horizontal="left"/>
    </xf>
    <xf numFmtId="44" fontId="39" fillId="0" borderId="0" xfId="1" applyFont="1" applyFill="1" applyBorder="1" applyAlignment="1">
      <alignment horizontal="right"/>
    </xf>
    <xf numFmtId="0" fontId="40" fillId="0" borderId="0" xfId="0" applyFont="1" applyAlignment="1">
      <alignment horizontal="left"/>
    </xf>
    <xf numFmtId="44" fontId="39" fillId="0" borderId="0" xfId="1" applyFont="1" applyFill="1" applyBorder="1" applyAlignment="1"/>
    <xf numFmtId="0" fontId="12" fillId="0" borderId="0" xfId="0" applyFont="1" applyFill="1" applyBorder="1" applyAlignment="1"/>
    <xf numFmtId="44" fontId="39" fillId="0" borderId="0" xfId="1" applyFont="1" applyFill="1" applyBorder="1" applyAlignment="1">
      <alignment horizontal="center"/>
    </xf>
    <xf numFmtId="0" fontId="12" fillId="0" borderId="0" xfId="0" applyFont="1" applyFill="1" applyBorder="1" applyAlignment="1">
      <alignment horizontal="left"/>
    </xf>
    <xf numFmtId="49" fontId="34" fillId="0" borderId="0" xfId="0" applyNumberFormat="1" applyFont="1" applyAlignment="1">
      <alignment horizontal="left"/>
    </xf>
    <xf numFmtId="0" fontId="40" fillId="0" borderId="0" xfId="0" applyFont="1" applyFill="1" applyBorder="1" applyAlignment="1">
      <alignment horizontal="left"/>
    </xf>
    <xf numFmtId="44" fontId="25" fillId="0" borderId="0" xfId="1" applyFont="1" applyFill="1" applyBorder="1"/>
    <xf numFmtId="165" fontId="12" fillId="0" borderId="0" xfId="0" applyNumberFormat="1" applyFont="1" applyFill="1" applyBorder="1" applyAlignment="1">
      <alignment horizontal="left"/>
    </xf>
    <xf numFmtId="0" fontId="34" fillId="0" borderId="0" xfId="0" applyFont="1" applyFill="1" applyBorder="1"/>
    <xf numFmtId="44" fontId="11" fillId="0" borderId="0" xfId="1" applyFont="1" applyFill="1" applyBorder="1"/>
    <xf numFmtId="0" fontId="12" fillId="0" borderId="0" xfId="0" applyFont="1" applyFill="1" applyBorder="1"/>
    <xf numFmtId="49" fontId="12" fillId="0" borderId="0" xfId="0" applyNumberFormat="1" applyFont="1" applyFill="1" applyBorder="1" applyAlignment="1">
      <alignment horizontal="left"/>
    </xf>
    <xf numFmtId="0" fontId="42" fillId="0" borderId="0" xfId="0" applyFont="1" applyFill="1" applyBorder="1" applyAlignment="1">
      <alignment horizontal="left"/>
    </xf>
    <xf numFmtId="44" fontId="43" fillId="0" borderId="0" xfId="1" applyFont="1" applyAlignment="1">
      <alignment horizontal="left"/>
    </xf>
    <xf numFmtId="0" fontId="34" fillId="0" borderId="0" xfId="0" applyFont="1" applyAlignment="1">
      <alignment horizontal="center"/>
    </xf>
    <xf numFmtId="0" fontId="37" fillId="4" borderId="6" xfId="0" applyNumberFormat="1" applyFont="1" applyFill="1" applyBorder="1" applyAlignment="1">
      <alignment horizontal="center" vertical="center"/>
    </xf>
    <xf numFmtId="164" fontId="35" fillId="0" borderId="0" xfId="0" applyNumberFormat="1" applyFont="1" applyFill="1" applyBorder="1" applyAlignment="1">
      <alignment horizontal="center" vertical="center"/>
    </xf>
    <xf numFmtId="49" fontId="12" fillId="0" borderId="0" xfId="0" applyNumberFormat="1" applyFont="1" applyFill="1" applyBorder="1" applyAlignment="1">
      <alignment horizontal="left" vertical="center"/>
    </xf>
    <xf numFmtId="44" fontId="36" fillId="0" borderId="0" xfId="0" applyNumberFormat="1" applyFont="1" applyFill="1" applyBorder="1" applyAlignment="1">
      <alignment horizontal="left" vertical="center"/>
    </xf>
    <xf numFmtId="44" fontId="39" fillId="0" borderId="0" xfId="1" applyFont="1" applyFill="1" applyBorder="1"/>
    <xf numFmtId="44" fontId="35" fillId="0" borderId="0" xfId="1" applyFont="1" applyFill="1" applyBorder="1" applyAlignment="1">
      <alignment vertical="center"/>
    </xf>
    <xf numFmtId="0" fontId="37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/>
    <xf numFmtId="49" fontId="35" fillId="0" borderId="0" xfId="0" applyNumberFormat="1" applyFont="1" applyFill="1" applyBorder="1" applyAlignment="1">
      <alignment horizontal="left" vertical="center"/>
    </xf>
    <xf numFmtId="44" fontId="37" fillId="0" borderId="0" xfId="1" applyFont="1" applyFill="1" applyBorder="1" applyAlignment="1">
      <alignment horizontal="right" vertical="center" wrapText="1"/>
    </xf>
    <xf numFmtId="44" fontId="41" fillId="0" borderId="0" xfId="0" applyNumberFormat="1" applyFont="1" applyFill="1" applyBorder="1" applyAlignment="1">
      <alignment horizontal="left" vertical="center"/>
    </xf>
    <xf numFmtId="49" fontId="34" fillId="0" borderId="0" xfId="0" applyNumberFormat="1" applyFont="1" applyFill="1" applyBorder="1" applyAlignment="1">
      <alignment horizontal="left"/>
    </xf>
    <xf numFmtId="49" fontId="34" fillId="0" borderId="0" xfId="0" applyNumberFormat="1" applyFont="1" applyFill="1" applyBorder="1" applyAlignment="1">
      <alignment horizontal="left" vertical="center"/>
    </xf>
    <xf numFmtId="44" fontId="39" fillId="0" borderId="0" xfId="1" applyFont="1" applyFill="1" applyBorder="1" applyAlignment="1">
      <alignment horizontal="center" vertical="center"/>
    </xf>
    <xf numFmtId="44" fontId="5" fillId="0" borderId="0" xfId="1" applyFont="1" applyFill="1" applyBorder="1"/>
    <xf numFmtId="44" fontId="43" fillId="0" borderId="0" xfId="1" applyFont="1" applyFill="1" applyBorder="1" applyAlignment="1">
      <alignment horizontal="left"/>
    </xf>
    <xf numFmtId="0" fontId="21" fillId="0" borderId="0" xfId="0" applyFont="1" applyFill="1" applyBorder="1" applyAlignment="1"/>
    <xf numFmtId="0" fontId="5" fillId="0" borderId="0" xfId="0" applyFont="1" applyFill="1" applyBorder="1" applyAlignment="1">
      <alignment horizontal="center"/>
    </xf>
    <xf numFmtId="0" fontId="34" fillId="0" borderId="0" xfId="0" applyFont="1" applyFill="1" applyBorder="1" applyAlignment="1">
      <alignment horizontal="center"/>
    </xf>
    <xf numFmtId="8" fontId="16" fillId="2" borderId="0" xfId="1" applyNumberFormat="1" applyFont="1" applyFill="1" applyBorder="1" applyAlignment="1"/>
    <xf numFmtId="164" fontId="30" fillId="3" borderId="8" xfId="0" applyNumberFormat="1" applyFont="1" applyFill="1" applyBorder="1" applyAlignment="1">
      <alignment horizontal="center" vertical="center" wrapText="1"/>
    </xf>
    <xf numFmtId="49" fontId="31" fillId="3" borderId="9" xfId="0" applyNumberFormat="1" applyFont="1" applyFill="1" applyBorder="1" applyAlignment="1">
      <alignment horizontal="left" vertical="center" wrapText="1"/>
    </xf>
    <xf numFmtId="0" fontId="32" fillId="3" borderId="9" xfId="0" applyFont="1" applyFill="1" applyBorder="1" applyAlignment="1">
      <alignment horizontal="left" vertical="center" wrapText="1"/>
    </xf>
    <xf numFmtId="44" fontId="33" fillId="3" borderId="9" xfId="1" applyFont="1" applyFill="1" applyBorder="1" applyAlignment="1">
      <alignment horizontal="center" vertical="center" wrapText="1"/>
    </xf>
    <xf numFmtId="14" fontId="30" fillId="3" borderId="9" xfId="0" applyNumberFormat="1" applyFont="1" applyFill="1" applyBorder="1" applyAlignment="1" applyProtection="1">
      <alignment horizontal="center" vertical="center" wrapText="1"/>
      <protection locked="0"/>
    </xf>
    <xf numFmtId="0" fontId="30" fillId="3" borderId="9" xfId="0" applyFont="1" applyFill="1" applyBorder="1" applyAlignment="1">
      <alignment horizontal="center" vertical="center" wrapText="1"/>
    </xf>
    <xf numFmtId="15" fontId="34" fillId="0" borderId="7" xfId="0" applyNumberFormat="1" applyFont="1" applyBorder="1" applyAlignment="1">
      <alignment horizontal="center"/>
    </xf>
    <xf numFmtId="49" fontId="35" fillId="4" borderId="7" xfId="0" applyNumberFormat="1" applyFont="1" applyFill="1" applyBorder="1" applyAlignment="1">
      <alignment horizontal="left" vertical="center"/>
    </xf>
    <xf numFmtId="44" fontId="36" fillId="4" borderId="7" xfId="0" applyNumberFormat="1" applyFont="1" applyFill="1" applyBorder="1" applyAlignment="1">
      <alignment horizontal="left" vertical="center"/>
    </xf>
    <xf numFmtId="44" fontId="37" fillId="4" borderId="7" xfId="1" applyFont="1" applyFill="1" applyBorder="1" applyAlignment="1">
      <alignment horizontal="right" vertical="center" wrapText="1"/>
    </xf>
    <xf numFmtId="44" fontId="37" fillId="4" borderId="7" xfId="1" applyFont="1" applyFill="1" applyBorder="1" applyAlignment="1">
      <alignment horizontal="left" vertical="center" wrapText="1"/>
    </xf>
    <xf numFmtId="44" fontId="35" fillId="4" borderId="7" xfId="1" applyFont="1" applyFill="1" applyBorder="1" applyAlignment="1">
      <alignment vertical="center"/>
    </xf>
    <xf numFmtId="0" fontId="38" fillId="4" borderId="7" xfId="0" applyNumberFormat="1" applyFont="1" applyFill="1" applyBorder="1" applyAlignment="1">
      <alignment vertical="center"/>
    </xf>
    <xf numFmtId="0" fontId="37" fillId="4" borderId="7" xfId="0" applyNumberFormat="1" applyFont="1" applyFill="1" applyBorder="1" applyAlignment="1">
      <alignment horizontal="center" vertical="center"/>
    </xf>
    <xf numFmtId="164" fontId="35" fillId="4" borderId="7" xfId="0" applyNumberFormat="1" applyFont="1" applyFill="1" applyBorder="1" applyAlignment="1">
      <alignment horizontal="center" vertical="center"/>
    </xf>
    <xf numFmtId="44" fontId="35" fillId="4" borderId="7" xfId="0" applyNumberFormat="1" applyFont="1" applyFill="1" applyBorder="1" applyAlignment="1">
      <alignment horizontal="left" vertical="center"/>
    </xf>
    <xf numFmtId="0" fontId="34" fillId="0" borderId="7" xfId="0" applyFont="1" applyFill="1" applyBorder="1" applyAlignment="1">
      <alignment horizontal="left"/>
    </xf>
    <xf numFmtId="0" fontId="40" fillId="0" borderId="7" xfId="0" applyFont="1" applyBorder="1" applyAlignment="1">
      <alignment horizontal="left"/>
    </xf>
    <xf numFmtId="44" fontId="39" fillId="0" borderId="7" xfId="1" applyFont="1" applyFill="1" applyBorder="1" applyAlignment="1"/>
    <xf numFmtId="44" fontId="39" fillId="0" borderId="7" xfId="1" applyFont="1" applyBorder="1"/>
    <xf numFmtId="0" fontId="12" fillId="0" borderId="7" xfId="0" applyFont="1" applyFill="1" applyBorder="1" applyAlignment="1"/>
    <xf numFmtId="0" fontId="5" fillId="0" borderId="7" xfId="0" applyFont="1" applyBorder="1"/>
    <xf numFmtId="49" fontId="12" fillId="4" borderId="7" xfId="0" applyNumberFormat="1" applyFont="1" applyFill="1" applyBorder="1" applyAlignment="1">
      <alignment horizontal="left" vertical="center"/>
    </xf>
    <xf numFmtId="44" fontId="37" fillId="4" borderId="7" xfId="0" applyNumberFormat="1" applyFont="1" applyFill="1" applyBorder="1" applyAlignment="1">
      <alignment horizontal="left" vertical="center"/>
    </xf>
    <xf numFmtId="44" fontId="36" fillId="0" borderId="7" xfId="0" applyNumberFormat="1" applyFont="1" applyFill="1" applyBorder="1" applyAlignment="1">
      <alignment horizontal="left" vertical="center"/>
    </xf>
    <xf numFmtId="8" fontId="39" fillId="0" borderId="7" xfId="1" applyNumberFormat="1" applyFont="1" applyFill="1" applyBorder="1" applyAlignment="1">
      <alignment horizontal="right"/>
    </xf>
    <xf numFmtId="8" fontId="39" fillId="0" borderId="7" xfId="1" applyNumberFormat="1" applyFont="1" applyBorder="1"/>
    <xf numFmtId="164" fontId="35" fillId="0" borderId="7" xfId="0" applyNumberFormat="1" applyFont="1" applyFill="1" applyBorder="1" applyAlignment="1">
      <alignment horizontal="center" vertical="center"/>
    </xf>
    <xf numFmtId="49" fontId="12" fillId="0" borderId="7" xfId="0" applyNumberFormat="1" applyFont="1" applyFill="1" applyBorder="1" applyAlignment="1">
      <alignment horizontal="left" vertical="center"/>
    </xf>
    <xf numFmtId="0" fontId="40" fillId="0" borderId="7" xfId="0" applyFont="1" applyFill="1" applyBorder="1" applyAlignment="1">
      <alignment horizontal="left"/>
    </xf>
    <xf numFmtId="0" fontId="40" fillId="0" borderId="0" xfId="0" applyFont="1" applyFill="1" applyAlignment="1">
      <alignment horizontal="left"/>
    </xf>
    <xf numFmtId="44" fontId="39" fillId="0" borderId="7" xfId="1" applyFont="1" applyFill="1" applyBorder="1"/>
    <xf numFmtId="44" fontId="35" fillId="0" borderId="7" xfId="1" applyFont="1" applyFill="1" applyBorder="1" applyAlignment="1">
      <alignment vertical="center"/>
    </xf>
    <xf numFmtId="164" fontId="2" fillId="2" borderId="0" xfId="0" applyNumberFormat="1" applyFont="1" applyFill="1" applyAlignment="1">
      <alignment horizontal="center"/>
    </xf>
    <xf numFmtId="164" fontId="2" fillId="2" borderId="0" xfId="0" applyNumberFormat="1" applyFont="1" applyFill="1" applyAlignment="1">
      <alignment horizontal="center"/>
    </xf>
    <xf numFmtId="49" fontId="35" fillId="0" borderId="7" xfId="0" applyNumberFormat="1" applyFont="1" applyFill="1" applyBorder="1" applyAlignment="1">
      <alignment horizontal="left" vertical="center"/>
    </xf>
    <xf numFmtId="44" fontId="37" fillId="0" borderId="7" xfId="1" applyFont="1" applyFill="1" applyBorder="1" applyAlignment="1">
      <alignment horizontal="right" vertical="center" wrapText="1"/>
    </xf>
    <xf numFmtId="44" fontId="39" fillId="0" borderId="7" xfId="1" applyFont="1" applyFill="1" applyBorder="1" applyAlignment="1">
      <alignment horizontal="center"/>
    </xf>
    <xf numFmtId="8" fontId="15" fillId="2" borderId="0" xfId="1" applyNumberFormat="1" applyFont="1" applyFill="1" applyBorder="1" applyAlignment="1">
      <alignment horizontal="right" vertical="center" wrapText="1"/>
    </xf>
    <xf numFmtId="8" fontId="17" fillId="2" borderId="0" xfId="1" applyNumberFormat="1" applyFont="1" applyFill="1" applyBorder="1" applyAlignment="1">
      <alignment vertical="center" wrapText="1"/>
    </xf>
    <xf numFmtId="44" fontId="15" fillId="2" borderId="0" xfId="1" applyNumberFormat="1" applyFont="1" applyFill="1" applyBorder="1" applyAlignment="1">
      <alignment horizontal="right" vertical="center" wrapText="1"/>
    </xf>
    <xf numFmtId="164" fontId="44" fillId="2" borderId="0" xfId="0" applyNumberFormat="1" applyFont="1" applyFill="1" applyBorder="1" applyAlignment="1">
      <alignment vertical="center"/>
    </xf>
    <xf numFmtId="164" fontId="44" fillId="2" borderId="0" xfId="0" applyNumberFormat="1" applyFont="1" applyFill="1" applyAlignment="1">
      <alignment horizontal="center" vertical="center"/>
    </xf>
    <xf numFmtId="164" fontId="44" fillId="2" borderId="0" xfId="0" applyNumberFormat="1" applyFont="1" applyFill="1" applyAlignment="1">
      <alignment horizontal="center"/>
    </xf>
    <xf numFmtId="0" fontId="22" fillId="0" borderId="0" xfId="0" applyFont="1"/>
    <xf numFmtId="44" fontId="25" fillId="2" borderId="0" xfId="1" applyFont="1" applyFill="1" applyBorder="1" applyAlignment="1"/>
    <xf numFmtId="44" fontId="25" fillId="2" borderId="0" xfId="1" applyFont="1" applyFill="1" applyBorder="1" applyAlignment="1">
      <alignment horizontal="center"/>
    </xf>
    <xf numFmtId="164" fontId="25" fillId="2" borderId="0" xfId="0" applyNumberFormat="1" applyFont="1" applyFill="1" applyAlignment="1">
      <alignment horizontal="center"/>
    </xf>
    <xf numFmtId="44" fontId="25" fillId="2" borderId="0" xfId="1" applyFont="1" applyFill="1" applyAlignment="1"/>
    <xf numFmtId="164" fontId="25" fillId="2" borderId="0" xfId="0" applyNumberFormat="1" applyFont="1" applyFill="1" applyBorder="1" applyAlignment="1"/>
    <xf numFmtId="164" fontId="15" fillId="2" borderId="0" xfId="0" applyNumberFormat="1" applyFont="1" applyFill="1" applyBorder="1" applyAlignment="1">
      <alignment horizontal="center" vertical="center" wrapText="1"/>
    </xf>
    <xf numFmtId="49" fontId="45" fillId="2" borderId="0" xfId="0" applyNumberFormat="1" applyFont="1" applyFill="1" applyBorder="1" applyAlignment="1">
      <alignment horizontal="left" vertical="center" wrapText="1"/>
    </xf>
    <xf numFmtId="164" fontId="15" fillId="2" borderId="0" xfId="0" applyNumberFormat="1" applyFont="1" applyFill="1" applyBorder="1" applyAlignment="1">
      <alignment horizontal="left" vertical="center" wrapText="1"/>
    </xf>
    <xf numFmtId="44" fontId="15" fillId="2" borderId="0" xfId="1" applyFont="1" applyFill="1" applyBorder="1" applyAlignment="1">
      <alignment vertical="center" wrapText="1"/>
    </xf>
    <xf numFmtId="44" fontId="25" fillId="2" borderId="0" xfId="1" applyFont="1" applyFill="1" applyBorder="1" applyAlignment="1">
      <alignment horizontal="left"/>
    </xf>
    <xf numFmtId="44" fontId="22" fillId="0" borderId="0" xfId="1" applyFont="1"/>
    <xf numFmtId="0" fontId="25" fillId="2" borderId="0" xfId="0" applyFont="1" applyFill="1" applyBorder="1" applyAlignment="1">
      <alignment horizontal="center" vertical="center" wrapText="1"/>
    </xf>
    <xf numFmtId="0" fontId="25" fillId="2" borderId="1" xfId="0" applyFont="1" applyFill="1" applyBorder="1" applyAlignment="1">
      <alignment horizontal="center"/>
    </xf>
    <xf numFmtId="49" fontId="28" fillId="2" borderId="1" xfId="0" applyNumberFormat="1" applyFont="1" applyFill="1" applyBorder="1" applyAlignment="1">
      <alignment horizontal="left"/>
    </xf>
    <xf numFmtId="0" fontId="25" fillId="2" borderId="1" xfId="0" applyFont="1" applyFill="1" applyBorder="1" applyAlignment="1">
      <alignment horizontal="left"/>
    </xf>
    <xf numFmtId="44" fontId="25" fillId="2" borderId="1" xfId="1" applyFont="1" applyFill="1" applyBorder="1" applyAlignment="1">
      <alignment horizontal="center"/>
    </xf>
    <xf numFmtId="44" fontId="25" fillId="2" borderId="1" xfId="1" applyFont="1" applyFill="1" applyBorder="1" applyAlignment="1">
      <alignment horizontal="left"/>
    </xf>
    <xf numFmtId="0" fontId="28" fillId="2" borderId="0" xfId="0" applyFont="1" applyFill="1" applyAlignment="1">
      <alignment horizontal="center"/>
    </xf>
    <xf numFmtId="164" fontId="25" fillId="2" borderId="0" xfId="0" applyNumberFormat="1" applyFont="1" applyFill="1" applyBorder="1" applyAlignment="1">
      <alignment horizontal="left" vertical="center" wrapText="1"/>
    </xf>
    <xf numFmtId="44" fontId="46" fillId="2" borderId="0" xfId="1" applyFont="1" applyFill="1" applyBorder="1" applyAlignment="1">
      <alignment horizontal="left"/>
    </xf>
    <xf numFmtId="164" fontId="25" fillId="5" borderId="0" xfId="0" applyNumberFormat="1" applyFont="1" applyFill="1" applyBorder="1" applyAlignment="1">
      <alignment horizontal="center" vertical="center" wrapText="1"/>
    </xf>
    <xf numFmtId="164" fontId="25" fillId="2" borderId="0" xfId="0" applyNumberFormat="1" applyFont="1" applyFill="1" applyBorder="1" applyAlignment="1">
      <alignment vertical="center" wrapText="1"/>
    </xf>
    <xf numFmtId="44" fontId="28" fillId="2" borderId="0" xfId="1" applyFont="1" applyFill="1" applyBorder="1" applyAlignment="1">
      <alignment horizontal="center"/>
    </xf>
    <xf numFmtId="0" fontId="22" fillId="0" borderId="0" xfId="0" applyFont="1" applyBorder="1" applyAlignment="1"/>
    <xf numFmtId="0" fontId="22" fillId="0" borderId="0" xfId="0" applyFont="1" applyAlignment="1">
      <alignment horizontal="center"/>
    </xf>
    <xf numFmtId="164" fontId="25" fillId="6" borderId="0" xfId="0" applyNumberFormat="1" applyFont="1" applyFill="1" applyBorder="1" applyAlignment="1">
      <alignment horizontal="center" vertical="center" wrapText="1"/>
    </xf>
    <xf numFmtId="44" fontId="47" fillId="0" borderId="0" xfId="1" applyFont="1" applyAlignment="1">
      <alignment horizontal="left"/>
    </xf>
    <xf numFmtId="0" fontId="28" fillId="2" borderId="0" xfId="0" applyFont="1" applyFill="1" applyBorder="1" applyAlignment="1"/>
    <xf numFmtId="0" fontId="25" fillId="7" borderId="0" xfId="0" applyNumberFormat="1" applyFont="1" applyFill="1" applyBorder="1" applyAlignment="1">
      <alignment horizontal="center" vertical="center" wrapText="1"/>
    </xf>
    <xf numFmtId="164" fontId="25" fillId="8" borderId="0" xfId="0" applyNumberFormat="1" applyFont="1" applyFill="1" applyBorder="1" applyAlignment="1">
      <alignment horizontal="center" vertical="center" wrapText="1"/>
    </xf>
    <xf numFmtId="44" fontId="25" fillId="2" borderId="2" xfId="1" applyFont="1" applyFill="1" applyBorder="1" applyAlignment="1">
      <alignment horizontal="left"/>
    </xf>
    <xf numFmtId="8" fontId="25" fillId="2" borderId="0" xfId="1" applyNumberFormat="1" applyFont="1" applyFill="1" applyBorder="1" applyAlignment="1"/>
    <xf numFmtId="44" fontId="28" fillId="2" borderId="0" xfId="0" applyNumberFormat="1" applyFont="1" applyFill="1" applyBorder="1" applyAlignment="1"/>
    <xf numFmtId="44" fontId="28" fillId="2" borderId="0" xfId="0" applyNumberFormat="1" applyFont="1" applyFill="1" applyAlignment="1">
      <alignment horizontal="center"/>
    </xf>
    <xf numFmtId="164" fontId="25" fillId="9" borderId="0" xfId="0" applyNumberFormat="1" applyFont="1" applyFill="1" applyBorder="1" applyAlignment="1">
      <alignment horizontal="center" vertical="center" wrapText="1"/>
    </xf>
    <xf numFmtId="44" fontId="25" fillId="2" borderId="3" xfId="1" applyFont="1" applyFill="1" applyBorder="1" applyAlignment="1">
      <alignment horizontal="center"/>
    </xf>
    <xf numFmtId="0" fontId="25" fillId="10" borderId="0" xfId="0" applyNumberFormat="1" applyFont="1" applyFill="1" applyBorder="1" applyAlignment="1">
      <alignment horizontal="center" vertical="center" wrapText="1"/>
    </xf>
    <xf numFmtId="164" fontId="25" fillId="2" borderId="2" xfId="0" applyNumberFormat="1" applyFont="1" applyFill="1" applyBorder="1" applyAlignment="1">
      <alignment horizontal="left"/>
    </xf>
    <xf numFmtId="0" fontId="25" fillId="11" borderId="0" xfId="0" applyNumberFormat="1" applyFont="1" applyFill="1" applyBorder="1" applyAlignment="1">
      <alignment horizontal="center" vertical="center" wrapText="1"/>
    </xf>
    <xf numFmtId="164" fontId="25" fillId="2" borderId="1" xfId="0" applyNumberFormat="1" applyFont="1" applyFill="1" applyBorder="1" applyAlignment="1">
      <alignment horizontal="left"/>
    </xf>
    <xf numFmtId="44" fontId="28" fillId="2" borderId="1" xfId="1" applyFont="1" applyFill="1" applyBorder="1"/>
    <xf numFmtId="164" fontId="25" fillId="2" borderId="10" xfId="0" applyNumberFormat="1" applyFont="1" applyFill="1" applyBorder="1" applyAlignment="1">
      <alignment vertical="center" wrapText="1"/>
    </xf>
    <xf numFmtId="164" fontId="25" fillId="2" borderId="0" xfId="0" applyNumberFormat="1" applyFont="1" applyFill="1" applyBorder="1" applyAlignment="1">
      <alignment horizontal="left"/>
    </xf>
    <xf numFmtId="44" fontId="28" fillId="2" borderId="0" xfId="1" applyFont="1" applyFill="1" applyBorder="1"/>
    <xf numFmtId="44" fontId="26" fillId="2" borderId="0" xfId="0" applyNumberFormat="1" applyFont="1" applyFill="1" applyBorder="1" applyAlignment="1">
      <alignment horizontal="center"/>
    </xf>
    <xf numFmtId="164" fontId="48" fillId="3" borderId="8" xfId="0" applyNumberFormat="1" applyFont="1" applyFill="1" applyBorder="1" applyAlignment="1">
      <alignment horizontal="center" vertical="center" wrapText="1"/>
    </xf>
    <xf numFmtId="49" fontId="49" fillId="3" borderId="9" xfId="0" applyNumberFormat="1" applyFont="1" applyFill="1" applyBorder="1" applyAlignment="1">
      <alignment horizontal="left" vertical="center" wrapText="1"/>
    </xf>
    <xf numFmtId="0" fontId="48" fillId="3" borderId="9" xfId="0" applyFont="1" applyFill="1" applyBorder="1" applyAlignment="1">
      <alignment horizontal="left" vertical="center" wrapText="1"/>
    </xf>
    <xf numFmtId="44" fontId="48" fillId="3" borderId="9" xfId="1" applyFont="1" applyFill="1" applyBorder="1" applyAlignment="1">
      <alignment horizontal="center" vertical="center" wrapText="1"/>
    </xf>
    <xf numFmtId="14" fontId="48" fillId="3" borderId="9" xfId="0" applyNumberFormat="1" applyFont="1" applyFill="1" applyBorder="1" applyAlignment="1" applyProtection="1">
      <alignment horizontal="center" vertical="center" wrapText="1"/>
      <protection locked="0"/>
    </xf>
    <xf numFmtId="0" fontId="48" fillId="3" borderId="9" xfId="0" applyFont="1" applyFill="1" applyBorder="1" applyAlignment="1">
      <alignment horizontal="center" vertical="center" wrapText="1"/>
    </xf>
    <xf numFmtId="15" fontId="22" fillId="0" borderId="7" xfId="0" applyNumberFormat="1" applyFont="1" applyFill="1" applyBorder="1" applyAlignment="1">
      <alignment horizontal="center"/>
    </xf>
    <xf numFmtId="49" fontId="50" fillId="0" borderId="7" xfId="0" applyNumberFormat="1" applyFont="1" applyFill="1" applyBorder="1" applyAlignment="1">
      <alignment horizontal="left" vertical="center"/>
    </xf>
    <xf numFmtId="44" fontId="50" fillId="0" borderId="7" xfId="0" applyNumberFormat="1" applyFont="1" applyFill="1" applyBorder="1" applyAlignment="1">
      <alignment horizontal="left" vertical="center"/>
    </xf>
    <xf numFmtId="44" fontId="51" fillId="0" borderId="7" xfId="1" applyFont="1" applyFill="1" applyBorder="1" applyAlignment="1">
      <alignment horizontal="right" vertical="center" wrapText="1"/>
    </xf>
    <xf numFmtId="44" fontId="51" fillId="0" borderId="7" xfId="1" applyFont="1" applyFill="1" applyBorder="1" applyAlignment="1">
      <alignment horizontal="left" vertical="center" wrapText="1"/>
    </xf>
    <xf numFmtId="44" fontId="50" fillId="0" borderId="7" xfId="1" applyFont="1" applyFill="1" applyBorder="1" applyAlignment="1">
      <alignment vertical="center"/>
    </xf>
    <xf numFmtId="0" fontId="50" fillId="0" borderId="7" xfId="0" applyNumberFormat="1" applyFont="1" applyFill="1" applyBorder="1" applyAlignment="1">
      <alignment vertical="center"/>
    </xf>
    <xf numFmtId="0" fontId="51" fillId="0" borderId="7" xfId="0" applyNumberFormat="1" applyFont="1" applyFill="1" applyBorder="1" applyAlignment="1">
      <alignment horizontal="center" vertical="center"/>
    </xf>
    <xf numFmtId="0" fontId="22" fillId="0" borderId="0" xfId="0" applyFont="1" applyFill="1"/>
    <xf numFmtId="0" fontId="22" fillId="0" borderId="7" xfId="0" applyFont="1" applyFill="1" applyBorder="1" applyAlignment="1">
      <alignment horizontal="left"/>
    </xf>
    <xf numFmtId="8" fontId="51" fillId="0" borderId="7" xfId="1" applyNumberFormat="1" applyFont="1" applyFill="1" applyBorder="1" applyAlignment="1">
      <alignment horizontal="right" vertical="center" wrapText="1"/>
    </xf>
    <xf numFmtId="44" fontId="47" fillId="0" borderId="7" xfId="1" applyFont="1" applyFill="1" applyBorder="1" applyAlignment="1">
      <alignment horizontal="right"/>
    </xf>
    <xf numFmtId="164" fontId="50" fillId="0" borderId="7" xfId="0" applyNumberFormat="1" applyFont="1" applyFill="1" applyBorder="1" applyAlignment="1">
      <alignment horizontal="center" vertical="center"/>
    </xf>
    <xf numFmtId="0" fontId="28" fillId="0" borderId="7" xfId="0" applyFont="1" applyFill="1" applyBorder="1" applyAlignment="1"/>
    <xf numFmtId="44" fontId="47" fillId="0" borderId="7" xfId="1" applyFont="1" applyFill="1" applyBorder="1" applyAlignment="1"/>
    <xf numFmtId="8" fontId="47" fillId="0" borderId="7" xfId="1" applyNumberFormat="1" applyFont="1" applyFill="1" applyBorder="1"/>
    <xf numFmtId="44" fontId="47" fillId="0" borderId="7" xfId="1" applyFont="1" applyFill="1" applyBorder="1"/>
    <xf numFmtId="49" fontId="28" fillId="0" borderId="7" xfId="0" applyNumberFormat="1" applyFont="1" applyFill="1" applyBorder="1" applyAlignment="1">
      <alignment horizontal="left" vertical="center"/>
    </xf>
    <xf numFmtId="0" fontId="22" fillId="0" borderId="7" xfId="0" applyFont="1" applyFill="1" applyBorder="1"/>
    <xf numFmtId="164" fontId="51" fillId="4" borderId="7" xfId="0" applyNumberFormat="1" applyFont="1" applyFill="1" applyBorder="1" applyAlignment="1">
      <alignment horizontal="center" vertical="center"/>
    </xf>
    <xf numFmtId="49" fontId="25" fillId="4" borderId="7" xfId="0" applyNumberFormat="1" applyFont="1" applyFill="1" applyBorder="1" applyAlignment="1">
      <alignment horizontal="left" vertical="center"/>
    </xf>
    <xf numFmtId="0" fontId="47" fillId="0" borderId="7" xfId="0" applyFont="1" applyBorder="1" applyAlignment="1">
      <alignment horizontal="left"/>
    </xf>
    <xf numFmtId="44" fontId="51" fillId="4" borderId="7" xfId="0" applyNumberFormat="1" applyFont="1" applyFill="1" applyBorder="1" applyAlignment="1">
      <alignment horizontal="left" vertical="center"/>
    </xf>
    <xf numFmtId="44" fontId="47" fillId="0" borderId="7" xfId="0" applyNumberFormat="1" applyFont="1" applyBorder="1"/>
    <xf numFmtId="0" fontId="47" fillId="0" borderId="7" xfId="0" applyFont="1" applyBorder="1"/>
    <xf numFmtId="0" fontId="51" fillId="4" borderId="7" xfId="0" applyNumberFormat="1" applyFont="1" applyFill="1" applyBorder="1" applyAlignment="1">
      <alignment horizontal="center" vertical="center"/>
    </xf>
    <xf numFmtId="0" fontId="47" fillId="0" borderId="0" xfId="0" applyFont="1"/>
    <xf numFmtId="164" fontId="50" fillId="4" borderId="7" xfId="0" applyNumberFormat="1" applyFont="1" applyFill="1" applyBorder="1" applyAlignment="1">
      <alignment horizontal="center" vertical="center"/>
    </xf>
    <xf numFmtId="49" fontId="28" fillId="4" borderId="7" xfId="0" applyNumberFormat="1" applyFont="1" applyFill="1" applyBorder="1" applyAlignment="1">
      <alignment horizontal="left" vertical="center"/>
    </xf>
    <xf numFmtId="0" fontId="22" fillId="0" borderId="7" xfId="0" applyFont="1" applyBorder="1" applyAlignment="1">
      <alignment horizontal="left"/>
    </xf>
    <xf numFmtId="44" fontId="47" fillId="0" borderId="7" xfId="1" applyFont="1" applyBorder="1"/>
    <xf numFmtId="44" fontId="50" fillId="4" borderId="7" xfId="1" applyFont="1" applyFill="1" applyBorder="1" applyAlignment="1">
      <alignment vertical="center"/>
    </xf>
    <xf numFmtId="164" fontId="50" fillId="4" borderId="0" xfId="0" applyNumberFormat="1" applyFont="1" applyFill="1" applyBorder="1" applyAlignment="1">
      <alignment horizontal="center" vertical="center"/>
    </xf>
    <xf numFmtId="49" fontId="28" fillId="4" borderId="0" xfId="0" applyNumberFormat="1" applyFont="1" applyFill="1" applyBorder="1" applyAlignment="1">
      <alignment horizontal="left" vertical="center"/>
    </xf>
    <xf numFmtId="44" fontId="50" fillId="0" borderId="0" xfId="0" applyNumberFormat="1" applyFont="1" applyFill="1" applyBorder="1" applyAlignment="1">
      <alignment horizontal="left" vertical="center"/>
    </xf>
    <xf numFmtId="44" fontId="47" fillId="0" borderId="0" xfId="1" applyFont="1" applyFill="1" applyBorder="1" applyAlignment="1"/>
    <xf numFmtId="44" fontId="47" fillId="0" borderId="0" xfId="1" applyFont="1" applyFill="1"/>
    <xf numFmtId="44" fontId="50" fillId="0" borderId="0" xfId="1" applyFont="1" applyFill="1" applyBorder="1" applyAlignment="1">
      <alignment vertical="center"/>
    </xf>
    <xf numFmtId="0" fontId="28" fillId="0" borderId="0" xfId="0" applyFont="1" applyFill="1" applyBorder="1" applyAlignment="1"/>
    <xf numFmtId="0" fontId="51" fillId="0" borderId="0" xfId="0" applyNumberFormat="1" applyFont="1" applyFill="1" applyBorder="1" applyAlignment="1">
      <alignment horizontal="center" vertical="center"/>
    </xf>
    <xf numFmtId="164" fontId="50" fillId="0" borderId="0" xfId="0" applyNumberFormat="1" applyFont="1" applyFill="1" applyBorder="1" applyAlignment="1">
      <alignment horizontal="center" vertical="center"/>
    </xf>
    <xf numFmtId="49" fontId="28" fillId="0" borderId="0" xfId="0" applyNumberFormat="1" applyFont="1" applyFill="1" applyBorder="1" applyAlignment="1">
      <alignment horizontal="left" vertical="center"/>
    </xf>
    <xf numFmtId="0" fontId="22" fillId="0" borderId="0" xfId="0" applyFont="1" applyFill="1" applyBorder="1" applyAlignment="1">
      <alignment horizontal="left"/>
    </xf>
    <xf numFmtId="44" fontId="47" fillId="0" borderId="0" xfId="1" applyFont="1" applyFill="1" applyBorder="1"/>
    <xf numFmtId="0" fontId="22" fillId="0" borderId="0" xfId="0" applyFont="1" applyFill="1" applyBorder="1"/>
    <xf numFmtId="49" fontId="50" fillId="0" borderId="0" xfId="0" applyNumberFormat="1" applyFont="1" applyFill="1" applyBorder="1" applyAlignment="1">
      <alignment horizontal="left" vertical="center"/>
    </xf>
    <xf numFmtId="44" fontId="51" fillId="0" borderId="0" xfId="1" applyFont="1" applyFill="1" applyBorder="1" applyAlignment="1">
      <alignment horizontal="right" vertical="center" wrapText="1"/>
    </xf>
    <xf numFmtId="44" fontId="47" fillId="0" borderId="0" xfId="1" applyFont="1" applyFill="1" applyBorder="1" applyAlignment="1">
      <alignment horizontal="center"/>
    </xf>
    <xf numFmtId="0" fontId="28" fillId="0" borderId="0" xfId="0" applyFont="1" applyFill="1" applyBorder="1" applyAlignment="1">
      <alignment horizontal="left"/>
    </xf>
    <xf numFmtId="44" fontId="51" fillId="0" borderId="0" xfId="0" applyNumberFormat="1" applyFont="1" applyFill="1" applyBorder="1" applyAlignment="1">
      <alignment horizontal="left" vertical="center"/>
    </xf>
    <xf numFmtId="49" fontId="22" fillId="0" borderId="0" xfId="0" applyNumberFormat="1" applyFont="1" applyFill="1" applyBorder="1" applyAlignment="1">
      <alignment horizontal="left"/>
    </xf>
    <xf numFmtId="49" fontId="22" fillId="0" borderId="0" xfId="0" applyNumberFormat="1" applyFont="1" applyFill="1" applyBorder="1" applyAlignment="1">
      <alignment horizontal="left" vertical="center"/>
    </xf>
    <xf numFmtId="44" fontId="47" fillId="0" borderId="0" xfId="1" applyFont="1" applyFill="1" applyBorder="1" applyAlignment="1">
      <alignment horizontal="center" vertical="center"/>
    </xf>
    <xf numFmtId="44" fontId="47" fillId="0" borderId="0" xfId="1" applyFont="1" applyFill="1" applyBorder="1" applyAlignment="1">
      <alignment horizontal="right"/>
    </xf>
    <xf numFmtId="165" fontId="28" fillId="0" borderId="0" xfId="0" applyNumberFormat="1" applyFont="1" applyFill="1" applyBorder="1" applyAlignment="1">
      <alignment horizontal="left"/>
    </xf>
    <xf numFmtId="0" fontId="28" fillId="0" borderId="0" xfId="0" applyFont="1" applyFill="1" applyBorder="1"/>
    <xf numFmtId="49" fontId="28" fillId="0" borderId="0" xfId="0" applyNumberFormat="1" applyFont="1" applyFill="1" applyBorder="1" applyAlignment="1">
      <alignment horizontal="left"/>
    </xf>
    <xf numFmtId="44" fontId="22" fillId="0" borderId="0" xfId="1" applyFont="1" applyFill="1" applyBorder="1"/>
    <xf numFmtId="44" fontId="47" fillId="0" borderId="0" xfId="1" applyFont="1" applyFill="1" applyBorder="1" applyAlignment="1">
      <alignment horizontal="left"/>
    </xf>
    <xf numFmtId="0" fontId="22" fillId="0" borderId="0" xfId="0" applyFont="1" applyFill="1" applyBorder="1" applyAlignment="1"/>
    <xf numFmtId="0" fontId="22" fillId="0" borderId="0" xfId="0" applyFont="1" applyFill="1" applyBorder="1" applyAlignment="1">
      <alignment horizontal="center"/>
    </xf>
    <xf numFmtId="49" fontId="22" fillId="0" borderId="0" xfId="0" applyNumberFormat="1" applyFont="1" applyAlignment="1">
      <alignment horizontal="left"/>
    </xf>
    <xf numFmtId="0" fontId="51" fillId="4" borderId="6" xfId="0" applyNumberFormat="1" applyFont="1" applyFill="1" applyBorder="1" applyAlignment="1">
      <alignment horizontal="center" vertical="center"/>
    </xf>
    <xf numFmtId="0" fontId="51" fillId="4" borderId="5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/>
    </xf>
    <xf numFmtId="44" fontId="17" fillId="2" borderId="2" xfId="1" applyFont="1" applyFill="1" applyBorder="1" applyAlignment="1">
      <alignment horizontal="center" vertical="center" wrapText="1"/>
    </xf>
    <xf numFmtId="44" fontId="17" fillId="2" borderId="4" xfId="1" applyFont="1" applyFill="1" applyBorder="1" applyAlignment="1">
      <alignment horizontal="center" wrapText="1"/>
    </xf>
    <xf numFmtId="164" fontId="2" fillId="2" borderId="0" xfId="0" applyNumberFormat="1" applyFont="1" applyFill="1" applyAlignment="1">
      <alignment horizontal="center"/>
    </xf>
    <xf numFmtId="164" fontId="2" fillId="2" borderId="0" xfId="0" applyNumberFormat="1" applyFont="1" applyFill="1" applyBorder="1" applyAlignment="1">
      <alignment horizontal="center" vertical="center" wrapText="1"/>
    </xf>
    <xf numFmtId="0" fontId="2" fillId="2" borderId="0" xfId="0" applyNumberFormat="1" applyFont="1" applyFill="1" applyBorder="1" applyAlignment="1">
      <alignment horizontal="center" vertical="center" wrapText="1"/>
    </xf>
    <xf numFmtId="44" fontId="15" fillId="2" borderId="4" xfId="1" applyFont="1" applyFill="1" applyBorder="1" applyAlignment="1">
      <alignment horizontal="center" wrapText="1"/>
    </xf>
    <xf numFmtId="164" fontId="25" fillId="2" borderId="0" xfId="0" applyNumberFormat="1" applyFont="1" applyFill="1" applyAlignment="1">
      <alignment horizontal="center"/>
    </xf>
    <xf numFmtId="49" fontId="25" fillId="2" borderId="0" xfId="0" applyNumberFormat="1" applyFont="1" applyFill="1" applyAlignment="1">
      <alignment horizontal="center"/>
    </xf>
    <xf numFmtId="164" fontId="25" fillId="2" borderId="0" xfId="0" applyNumberFormat="1" applyFont="1" applyFill="1" applyBorder="1" applyAlignment="1">
      <alignment horizontal="center" vertical="center" wrapText="1"/>
    </xf>
    <xf numFmtId="44" fontId="15" fillId="2" borderId="2" xfId="1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177"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138545</xdr:colOff>
      <xdr:row>1</xdr:row>
      <xdr:rowOff>38101</xdr:rowOff>
    </xdr:from>
    <xdr:to>
      <xdr:col>2</xdr:col>
      <xdr:colOff>768062</xdr:colOff>
      <xdr:row>3</xdr:row>
      <xdr:rowOff>152322</xdr:rowOff>
    </xdr:to>
    <xdr:pic>
      <xdr:nvPicPr>
        <xdr:cNvPr id="2" name="Imagen 1" descr="LOGO SPSS">
          <a:extLst>
            <a:ext uri="{FF2B5EF4-FFF2-40B4-BE49-F238E27FC236}">
              <a16:creationId xmlns:a16="http://schemas.microsoft.com/office/drawing/2014/main" xmlns="" id="{F078285B-2885-4679-B6A0-C692F1A422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38545" y="200026"/>
          <a:ext cx="2515467" cy="4571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138545</xdr:colOff>
      <xdr:row>1</xdr:row>
      <xdr:rowOff>38101</xdr:rowOff>
    </xdr:from>
    <xdr:to>
      <xdr:col>2</xdr:col>
      <xdr:colOff>768062</xdr:colOff>
      <xdr:row>3</xdr:row>
      <xdr:rowOff>152322</xdr:rowOff>
    </xdr:to>
    <xdr:pic>
      <xdr:nvPicPr>
        <xdr:cNvPr id="2" name="Imagen 1" descr="LOGO SPSS">
          <a:extLst>
            <a:ext uri="{FF2B5EF4-FFF2-40B4-BE49-F238E27FC236}">
              <a16:creationId xmlns:a16="http://schemas.microsoft.com/office/drawing/2014/main" xmlns="" id="{B835BB95-CBA3-4881-BE57-B4A7D59A22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38545" y="200026"/>
          <a:ext cx="2515467" cy="4571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138545</xdr:colOff>
      <xdr:row>1</xdr:row>
      <xdr:rowOff>38101</xdr:rowOff>
    </xdr:from>
    <xdr:to>
      <xdr:col>2</xdr:col>
      <xdr:colOff>768062</xdr:colOff>
      <xdr:row>3</xdr:row>
      <xdr:rowOff>152322</xdr:rowOff>
    </xdr:to>
    <xdr:pic>
      <xdr:nvPicPr>
        <xdr:cNvPr id="2" name="Imagen 1" descr="LOGO SPSS">
          <a:extLst>
            <a:ext uri="{FF2B5EF4-FFF2-40B4-BE49-F238E27FC236}">
              <a16:creationId xmlns:a16="http://schemas.microsoft.com/office/drawing/2014/main" xmlns="" id="{92B9BF99-EE0B-47D2-914B-3D592BE9BE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38545" y="200026"/>
          <a:ext cx="2515467" cy="4571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138545</xdr:colOff>
      <xdr:row>1</xdr:row>
      <xdr:rowOff>38101</xdr:rowOff>
    </xdr:from>
    <xdr:to>
      <xdr:col>2</xdr:col>
      <xdr:colOff>768062</xdr:colOff>
      <xdr:row>3</xdr:row>
      <xdr:rowOff>152322</xdr:rowOff>
    </xdr:to>
    <xdr:pic>
      <xdr:nvPicPr>
        <xdr:cNvPr id="2" name="Imagen 1" descr="LOGO SPSS">
          <a:extLst>
            <a:ext uri="{FF2B5EF4-FFF2-40B4-BE49-F238E27FC236}">
              <a16:creationId xmlns:a16="http://schemas.microsoft.com/office/drawing/2014/main" xmlns="" id="{823DBC79-FCED-4C47-9CD2-599AFA9583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38545" y="247651"/>
          <a:ext cx="2763117" cy="5333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138545</xdr:colOff>
      <xdr:row>1</xdr:row>
      <xdr:rowOff>38101</xdr:rowOff>
    </xdr:from>
    <xdr:to>
      <xdr:col>2</xdr:col>
      <xdr:colOff>768062</xdr:colOff>
      <xdr:row>3</xdr:row>
      <xdr:rowOff>152322</xdr:rowOff>
    </xdr:to>
    <xdr:pic>
      <xdr:nvPicPr>
        <xdr:cNvPr id="3" name="Imagen 2" descr="LOGO SPSS">
          <a:extLst>
            <a:ext uri="{FF2B5EF4-FFF2-40B4-BE49-F238E27FC236}">
              <a16:creationId xmlns:a16="http://schemas.microsoft.com/office/drawing/2014/main" xmlns="" id="{1B3A271C-A176-4BEA-92E5-86F37723E0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38545" y="247651"/>
          <a:ext cx="2763117" cy="5333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138545</xdr:colOff>
      <xdr:row>1</xdr:row>
      <xdr:rowOff>38101</xdr:rowOff>
    </xdr:from>
    <xdr:to>
      <xdr:col>2</xdr:col>
      <xdr:colOff>768062</xdr:colOff>
      <xdr:row>3</xdr:row>
      <xdr:rowOff>152322</xdr:rowOff>
    </xdr:to>
    <xdr:pic>
      <xdr:nvPicPr>
        <xdr:cNvPr id="4" name="Imagen 3" descr="LOGO SPSS">
          <a:extLst>
            <a:ext uri="{FF2B5EF4-FFF2-40B4-BE49-F238E27FC236}">
              <a16:creationId xmlns:a16="http://schemas.microsoft.com/office/drawing/2014/main" xmlns="" id="{2D5AA563-4937-4E0E-AD1F-A86DB4E98F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38545" y="247651"/>
          <a:ext cx="2763117" cy="5333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35"/>
  <sheetViews>
    <sheetView tabSelected="1" topLeftCell="A4" workbookViewId="0">
      <selection activeCell="C34" sqref="C34"/>
    </sheetView>
  </sheetViews>
  <sheetFormatPr baseColWidth="10" defaultRowHeight="13.5"/>
  <cols>
    <col min="1" max="1" width="11.42578125" style="79"/>
    <col min="2" max="2" width="16.85546875" style="69" customWidth="1"/>
    <col min="3" max="3" width="46.140625" style="64" customWidth="1"/>
    <col min="4" max="4" width="41.140625" style="64" customWidth="1"/>
    <col min="5" max="5" width="19.140625" style="15" customWidth="1"/>
    <col min="6" max="6" width="22.5703125" style="78" customWidth="1"/>
    <col min="7" max="7" width="22.85546875" style="15" customWidth="1"/>
    <col min="8" max="8" width="34.5703125" style="36" customWidth="1"/>
    <col min="9" max="9" width="11.7109375" style="37" customWidth="1"/>
    <col min="10" max="10" width="15.5703125" style="37" customWidth="1"/>
    <col min="11" max="16384" width="11.42578125" style="4"/>
  </cols>
  <sheetData>
    <row r="1" spans="1:10" ht="12.75">
      <c r="A1" s="263" t="s">
        <v>0</v>
      </c>
      <c r="B1" s="263"/>
      <c r="C1" s="263"/>
      <c r="D1" s="263"/>
      <c r="E1" s="263"/>
      <c r="F1" s="263"/>
      <c r="G1" s="263"/>
      <c r="H1" s="1"/>
      <c r="I1" s="2"/>
      <c r="J1" s="3" t="s">
        <v>31</v>
      </c>
    </row>
    <row r="2" spans="1:10">
      <c r="A2" s="263" t="s">
        <v>1</v>
      </c>
      <c r="B2" s="263"/>
      <c r="C2" s="263"/>
      <c r="D2" s="263"/>
      <c r="E2" s="263"/>
      <c r="F2" s="263"/>
      <c r="G2" s="263"/>
      <c r="H2" s="5"/>
      <c r="I2" s="6"/>
      <c r="J2" s="7"/>
    </row>
    <row r="3" spans="1:10">
      <c r="A3" s="263" t="s">
        <v>2</v>
      </c>
      <c r="B3" s="263"/>
      <c r="C3" s="263"/>
      <c r="D3" s="263"/>
      <c r="E3" s="263"/>
      <c r="F3" s="263"/>
      <c r="G3" s="8"/>
      <c r="H3" s="9"/>
      <c r="I3" s="7"/>
      <c r="J3" s="7"/>
    </row>
    <row r="4" spans="1:10">
      <c r="A4" s="10"/>
      <c r="B4" s="11"/>
      <c r="C4" s="12"/>
      <c r="D4" s="12"/>
      <c r="E4" s="13"/>
      <c r="F4" s="14"/>
      <c r="H4" s="5"/>
      <c r="I4" s="6"/>
      <c r="J4" s="16"/>
    </row>
    <row r="5" spans="1:10" ht="14.25" thickBot="1">
      <c r="A5" s="17"/>
      <c r="B5" s="18"/>
      <c r="C5" s="19" t="s">
        <v>3</v>
      </c>
      <c r="D5" s="19" t="s">
        <v>4</v>
      </c>
      <c r="E5" s="20" t="s">
        <v>5</v>
      </c>
      <c r="F5" s="21" t="s">
        <v>6</v>
      </c>
      <c r="G5" s="22"/>
      <c r="H5" s="5"/>
      <c r="I5" s="6"/>
      <c r="J5" s="23"/>
    </row>
    <row r="6" spans="1:10" ht="20.25" customHeight="1">
      <c r="A6" s="264"/>
      <c r="B6" s="264"/>
      <c r="C6" s="24" t="s">
        <v>7</v>
      </c>
      <c r="D6" s="25" t="e">
        <f>+#REF!</f>
        <v>#REF!</v>
      </c>
      <c r="E6" s="26"/>
      <c r="F6" s="27"/>
      <c r="G6" s="28"/>
      <c r="H6" s="5"/>
      <c r="I6" s="6"/>
      <c r="J6" s="23"/>
    </row>
    <row r="7" spans="1:10" ht="20.25" customHeight="1">
      <c r="A7" s="264" t="s">
        <v>31</v>
      </c>
      <c r="B7" s="264"/>
      <c r="C7" s="24" t="s">
        <v>8</v>
      </c>
      <c r="D7" s="25">
        <v>1471.15</v>
      </c>
      <c r="E7" s="29"/>
      <c r="F7" s="30"/>
      <c r="G7" s="31"/>
      <c r="H7" s="5"/>
      <c r="I7" s="6"/>
      <c r="J7" s="23"/>
    </row>
    <row r="8" spans="1:10" ht="20.25" customHeight="1">
      <c r="A8" s="32"/>
      <c r="B8" s="33"/>
      <c r="C8" s="24" t="s">
        <v>9</v>
      </c>
      <c r="D8" s="25">
        <v>124794.97</v>
      </c>
      <c r="E8" s="34"/>
      <c r="F8" s="35"/>
      <c r="G8" s="28"/>
      <c r="J8" s="23"/>
    </row>
    <row r="9" spans="1:10" ht="20.25" customHeight="1">
      <c r="A9" s="265"/>
      <c r="B9" s="265"/>
      <c r="C9" s="24" t="s">
        <v>10</v>
      </c>
      <c r="D9" s="38"/>
      <c r="E9" s="29">
        <v>149919.56</v>
      </c>
      <c r="F9" s="39"/>
      <c r="G9" s="27"/>
      <c r="H9" s="40"/>
      <c r="I9" s="23"/>
      <c r="J9" s="23"/>
    </row>
    <row r="10" spans="1:10" ht="20.25" customHeight="1" thickBot="1">
      <c r="A10" s="41"/>
      <c r="B10" s="33"/>
      <c r="C10" s="24" t="s">
        <v>11</v>
      </c>
      <c r="D10" s="38"/>
      <c r="E10" s="29">
        <v>0</v>
      </c>
      <c r="F10" s="39"/>
      <c r="G10" s="27"/>
      <c r="H10" s="40"/>
      <c r="I10" s="23"/>
      <c r="J10" s="23"/>
    </row>
    <row r="11" spans="1:10" ht="20.25" customHeight="1" thickBot="1">
      <c r="A11" s="32"/>
      <c r="B11" s="33"/>
      <c r="C11" s="42" t="s">
        <v>12</v>
      </c>
      <c r="D11" s="43" t="e">
        <f>SUM(D6:D9)</f>
        <v>#REF!</v>
      </c>
      <c r="E11" s="44">
        <f>SUM(E9:E10)</f>
        <v>149919.56</v>
      </c>
      <c r="F11" s="44" t="e">
        <f>+D11-E11</f>
        <v>#REF!</v>
      </c>
      <c r="G11" s="99"/>
      <c r="H11" s="45"/>
      <c r="I11" s="46"/>
      <c r="J11" s="23"/>
    </row>
    <row r="12" spans="1:10" ht="20.25" customHeight="1" thickBot="1">
      <c r="A12" s="32"/>
      <c r="B12" s="33"/>
      <c r="C12" s="24"/>
      <c r="D12" s="47"/>
      <c r="E12" s="48"/>
      <c r="F12" s="49"/>
      <c r="G12" s="28"/>
      <c r="H12" s="40"/>
      <c r="I12" s="23"/>
      <c r="J12" s="23"/>
    </row>
    <row r="13" spans="1:10" ht="20.25" customHeight="1" thickBot="1">
      <c r="A13" s="260"/>
      <c r="B13" s="260"/>
      <c r="C13" s="50" t="s">
        <v>13</v>
      </c>
      <c r="D13" s="51"/>
      <c r="E13" s="261"/>
      <c r="F13" s="261"/>
      <c r="G13" s="31"/>
      <c r="H13" s="40"/>
      <c r="I13" s="23"/>
      <c r="J13" s="6"/>
    </row>
    <row r="14" spans="1:10" ht="17.25" thickBot="1">
      <c r="A14" s="260"/>
      <c r="B14" s="260"/>
      <c r="C14" s="52" t="s">
        <v>14</v>
      </c>
      <c r="D14" s="51"/>
      <c r="E14" s="53"/>
      <c r="F14" s="54"/>
      <c r="G14" s="26"/>
      <c r="H14" s="5"/>
      <c r="I14" s="6"/>
      <c r="J14" s="6"/>
    </row>
    <row r="15" spans="1:10" ht="17.25" thickBot="1">
      <c r="A15" s="55"/>
      <c r="B15" s="56"/>
      <c r="C15" s="57"/>
      <c r="D15" s="58" t="s">
        <v>15</v>
      </c>
      <c r="E15" s="59"/>
      <c r="F15" s="262" t="e">
        <f>+D11-E11</f>
        <v>#REF!</v>
      </c>
      <c r="G15" s="262"/>
      <c r="H15" s="5"/>
      <c r="I15" s="6"/>
      <c r="J15" s="60"/>
    </row>
    <row r="16" spans="1:10" ht="27" customHeight="1" thickTop="1">
      <c r="A16" s="100" t="s">
        <v>16</v>
      </c>
      <c r="B16" s="101" t="s">
        <v>17</v>
      </c>
      <c r="C16" s="102" t="s">
        <v>18</v>
      </c>
      <c r="D16" s="102" t="s">
        <v>19</v>
      </c>
      <c r="E16" s="103" t="s">
        <v>4</v>
      </c>
      <c r="F16" s="103" t="s">
        <v>5</v>
      </c>
      <c r="G16" s="103" t="s">
        <v>6</v>
      </c>
      <c r="H16" s="104" t="s">
        <v>20</v>
      </c>
      <c r="I16" s="104" t="s">
        <v>21</v>
      </c>
      <c r="J16" s="105" t="s">
        <v>22</v>
      </c>
    </row>
    <row r="17" spans="1:10" ht="12.75" customHeight="1">
      <c r="A17" s="106"/>
      <c r="B17" s="107" t="s">
        <v>6</v>
      </c>
      <c r="C17" s="108" t="s">
        <v>33</v>
      </c>
      <c r="D17" s="108" t="s">
        <v>34</v>
      </c>
      <c r="E17" s="109" t="e">
        <f>+D6</f>
        <v>#REF!</v>
      </c>
      <c r="F17" s="110"/>
      <c r="G17" s="111" t="e">
        <f>+E17</f>
        <v>#REF!</v>
      </c>
      <c r="H17" s="112"/>
      <c r="I17" s="113">
        <v>1</v>
      </c>
      <c r="J17" s="114">
        <v>43131</v>
      </c>
    </row>
    <row r="18" spans="1:10" ht="12.75" customHeight="1">
      <c r="A18" s="114">
        <v>43145</v>
      </c>
      <c r="B18" s="107" t="s">
        <v>35</v>
      </c>
      <c r="C18" s="115" t="s">
        <v>39</v>
      </c>
      <c r="D18" s="116" t="s">
        <v>32</v>
      </c>
      <c r="E18" s="109"/>
      <c r="F18" s="125">
        <v>149919.56</v>
      </c>
      <c r="G18" s="111" t="e">
        <f>+G17+E18</f>
        <v>#REF!</v>
      </c>
      <c r="H18" s="116" t="s">
        <v>32</v>
      </c>
      <c r="I18" s="113">
        <v>2</v>
      </c>
      <c r="J18" s="114">
        <v>43145</v>
      </c>
    </row>
    <row r="19" spans="1:10" ht="12.75" customHeight="1">
      <c r="A19" s="114">
        <v>43147</v>
      </c>
      <c r="B19" s="107" t="s">
        <v>44</v>
      </c>
      <c r="C19" s="117" t="s">
        <v>40</v>
      </c>
      <c r="D19" s="108" t="s">
        <v>27</v>
      </c>
      <c r="E19" s="118">
        <v>413.5</v>
      </c>
      <c r="F19" s="119"/>
      <c r="G19" s="111" t="e">
        <f>+G18+E19</f>
        <v>#REF!</v>
      </c>
      <c r="H19" s="116" t="s">
        <v>30</v>
      </c>
      <c r="I19" s="113">
        <v>2</v>
      </c>
      <c r="J19" s="114">
        <v>43147</v>
      </c>
    </row>
    <row r="20" spans="1:10" ht="12.75" customHeight="1">
      <c r="A20" s="114">
        <v>43147</v>
      </c>
      <c r="B20" s="107" t="s">
        <v>43</v>
      </c>
      <c r="C20" s="117" t="s">
        <v>41</v>
      </c>
      <c r="D20" s="108" t="s">
        <v>27</v>
      </c>
      <c r="E20" s="118">
        <v>213.9</v>
      </c>
      <c r="F20" s="119"/>
      <c r="G20" s="111" t="e">
        <f>+G19-F20</f>
        <v>#REF!</v>
      </c>
      <c r="H20" s="120" t="s">
        <v>30</v>
      </c>
      <c r="I20" s="113">
        <v>2</v>
      </c>
      <c r="J20" s="114">
        <v>43147</v>
      </c>
    </row>
    <row r="21" spans="1:10" ht="12.75" customHeight="1">
      <c r="A21" s="114">
        <v>43147</v>
      </c>
      <c r="B21" s="107" t="s">
        <v>42</v>
      </c>
      <c r="C21" s="117" t="s">
        <v>41</v>
      </c>
      <c r="D21" s="108" t="s">
        <v>27</v>
      </c>
      <c r="E21" s="118">
        <v>843.75</v>
      </c>
      <c r="F21" s="119"/>
      <c r="G21" s="111" t="e">
        <f>+G20-F21</f>
        <v>#REF!</v>
      </c>
      <c r="H21" s="120" t="s">
        <v>30</v>
      </c>
      <c r="I21" s="113">
        <v>2</v>
      </c>
      <c r="J21" s="114">
        <v>43147</v>
      </c>
    </row>
    <row r="22" spans="1:10" ht="12.75" customHeight="1">
      <c r="A22" s="114">
        <v>43159</v>
      </c>
      <c r="B22" s="122"/>
      <c r="C22" s="108" t="s">
        <v>37</v>
      </c>
      <c r="D22" s="121" t="s">
        <v>28</v>
      </c>
      <c r="E22" s="118">
        <v>124794.97</v>
      </c>
      <c r="F22" s="119"/>
      <c r="G22" s="111" t="e">
        <f>+G21+E22</f>
        <v>#REF!</v>
      </c>
      <c r="H22" s="120" t="s">
        <v>36</v>
      </c>
      <c r="I22" s="113">
        <v>2</v>
      </c>
      <c r="J22" s="114">
        <v>43159</v>
      </c>
    </row>
    <row r="23" spans="1:10" ht="12.75" customHeight="1">
      <c r="A23" s="114"/>
      <c r="B23" s="122"/>
      <c r="C23" s="117"/>
      <c r="D23" s="108"/>
      <c r="E23" s="121"/>
      <c r="F23" s="121"/>
      <c r="G23" s="121"/>
      <c r="H23" s="121"/>
      <c r="I23" s="113"/>
      <c r="J23" s="114"/>
    </row>
    <row r="24" spans="1:10" ht="12.75" customHeight="1">
      <c r="A24" s="114"/>
      <c r="B24" s="122"/>
      <c r="C24" s="117"/>
      <c r="D24" s="123" t="s">
        <v>29</v>
      </c>
      <c r="E24" s="118">
        <f>SUM(E18:E23)</f>
        <v>126266.12</v>
      </c>
      <c r="F24" s="126">
        <f>SUM(F18:F23)</f>
        <v>149919.56</v>
      </c>
      <c r="G24" s="111"/>
      <c r="H24" s="120"/>
      <c r="I24" s="113"/>
      <c r="J24" s="114"/>
    </row>
    <row r="25" spans="1:10" ht="12.75" customHeight="1">
      <c r="A25" s="127"/>
      <c r="B25" s="128"/>
      <c r="C25" s="129"/>
      <c r="D25" s="124"/>
      <c r="E25" s="118"/>
      <c r="F25" s="131"/>
      <c r="G25" s="132"/>
      <c r="H25" s="120"/>
      <c r="I25" s="113"/>
      <c r="J25" s="114"/>
    </row>
    <row r="26" spans="1:10" ht="12.75" customHeight="1">
      <c r="A26" s="81"/>
      <c r="B26" s="82"/>
      <c r="C26" s="130"/>
      <c r="D26" s="83"/>
      <c r="E26" s="65"/>
      <c r="F26" s="84"/>
      <c r="G26" s="85"/>
      <c r="H26" s="66"/>
      <c r="I26" s="86"/>
      <c r="J26" s="81"/>
    </row>
    <row r="27" spans="1:10" s="87" customFormat="1" ht="12.75" customHeight="1">
      <c r="A27" s="81"/>
      <c r="B27" s="82"/>
      <c r="C27" s="70"/>
      <c r="D27" s="83"/>
      <c r="E27" s="65"/>
      <c r="F27" s="84"/>
      <c r="G27" s="85"/>
      <c r="H27" s="66"/>
      <c r="I27" s="86"/>
      <c r="J27" s="81"/>
    </row>
    <row r="28" spans="1:10" s="87" customFormat="1" ht="12.75" customHeight="1">
      <c r="A28" s="81"/>
      <c r="B28" s="88"/>
      <c r="C28" s="70"/>
      <c r="D28" s="83"/>
      <c r="E28" s="65"/>
      <c r="F28" s="84"/>
      <c r="G28" s="85"/>
      <c r="H28" s="66"/>
      <c r="I28" s="86"/>
      <c r="J28" s="81"/>
    </row>
    <row r="29" spans="1:10" s="87" customFormat="1" ht="12.75" customHeight="1">
      <c r="A29" s="81"/>
      <c r="B29" s="88"/>
      <c r="C29" s="70"/>
      <c r="D29" s="83"/>
      <c r="E29" s="65"/>
      <c r="F29" s="84"/>
      <c r="G29" s="85"/>
      <c r="H29" s="66"/>
      <c r="I29" s="86"/>
      <c r="J29" s="81"/>
    </row>
    <row r="30" spans="1:10" s="87" customFormat="1" ht="12.75" customHeight="1">
      <c r="A30" s="81"/>
      <c r="B30" s="88"/>
      <c r="C30" s="70"/>
      <c r="D30" s="83"/>
      <c r="E30" s="65"/>
      <c r="F30" s="84"/>
      <c r="G30" s="85"/>
      <c r="H30" s="66"/>
      <c r="I30" s="86"/>
      <c r="J30" s="81"/>
    </row>
    <row r="31" spans="1:10" s="87" customFormat="1" ht="12.75" customHeight="1">
      <c r="A31" s="81"/>
      <c r="B31" s="82"/>
      <c r="C31" s="83"/>
      <c r="D31" s="62"/>
      <c r="E31" s="89"/>
      <c r="F31" s="67"/>
      <c r="G31" s="85"/>
      <c r="H31" s="66"/>
      <c r="I31" s="86"/>
      <c r="J31" s="81"/>
    </row>
    <row r="32" spans="1:10" s="87" customFormat="1" ht="12.75" customHeight="1">
      <c r="A32" s="81"/>
      <c r="B32" s="82"/>
      <c r="C32" s="83"/>
      <c r="D32" s="62"/>
      <c r="E32" s="89"/>
      <c r="F32" s="67"/>
      <c r="G32" s="85"/>
      <c r="H32" s="66"/>
      <c r="I32" s="86"/>
      <c r="J32" s="81"/>
    </row>
    <row r="33" spans="1:10" s="87" customFormat="1" ht="12.75" customHeight="1">
      <c r="A33" s="81"/>
      <c r="B33" s="82"/>
      <c r="C33" s="83"/>
      <c r="D33" s="62"/>
      <c r="E33" s="89"/>
      <c r="F33" s="67"/>
      <c r="G33" s="85"/>
      <c r="H33" s="66"/>
      <c r="I33" s="86"/>
      <c r="J33" s="81"/>
    </row>
    <row r="34" spans="1:10" s="87" customFormat="1" ht="12.75" customHeight="1">
      <c r="A34" s="81"/>
      <c r="B34" s="88"/>
      <c r="C34" s="70"/>
      <c r="D34" s="83"/>
      <c r="E34" s="65"/>
      <c r="F34" s="67"/>
      <c r="G34" s="85"/>
      <c r="H34" s="66"/>
      <c r="I34" s="86"/>
      <c r="J34" s="81"/>
    </row>
    <row r="35" spans="1:10" s="87" customFormat="1" ht="12.75" customHeight="1">
      <c r="A35" s="81"/>
      <c r="B35" s="88"/>
      <c r="C35" s="70"/>
      <c r="D35" s="83"/>
      <c r="E35" s="65"/>
      <c r="F35" s="84"/>
      <c r="G35" s="85"/>
      <c r="H35" s="66"/>
      <c r="I35" s="86"/>
      <c r="J35" s="81"/>
    </row>
    <row r="36" spans="1:10" s="87" customFormat="1" ht="12.75" customHeight="1">
      <c r="A36" s="81"/>
      <c r="B36" s="88"/>
      <c r="C36" s="70"/>
      <c r="D36" s="83"/>
      <c r="E36" s="65"/>
      <c r="F36" s="84"/>
      <c r="G36" s="85"/>
      <c r="H36" s="66"/>
      <c r="I36" s="86"/>
      <c r="J36" s="81"/>
    </row>
    <row r="37" spans="1:10" s="87" customFormat="1">
      <c r="A37" s="81"/>
      <c r="B37" s="88"/>
      <c r="C37" s="70"/>
      <c r="D37" s="83"/>
      <c r="E37" s="89"/>
      <c r="F37" s="67"/>
      <c r="G37" s="85"/>
      <c r="H37" s="68"/>
      <c r="I37" s="86"/>
      <c r="J37" s="81"/>
    </row>
    <row r="38" spans="1:10" s="87" customFormat="1">
      <c r="A38" s="81"/>
      <c r="B38" s="88"/>
      <c r="C38" s="83"/>
      <c r="D38" s="62"/>
      <c r="E38" s="89"/>
      <c r="F38" s="67"/>
      <c r="G38" s="85"/>
      <c r="H38" s="66"/>
      <c r="I38" s="86"/>
      <c r="J38" s="81"/>
    </row>
    <row r="39" spans="1:10" s="87" customFormat="1">
      <c r="A39" s="81"/>
      <c r="B39" s="88"/>
      <c r="C39" s="70"/>
      <c r="F39" s="67"/>
      <c r="G39" s="85"/>
      <c r="H39" s="66"/>
      <c r="I39" s="86"/>
      <c r="J39" s="81"/>
    </row>
    <row r="40" spans="1:10" s="87" customFormat="1">
      <c r="A40" s="81"/>
      <c r="B40" s="88"/>
      <c r="C40" s="70"/>
      <c r="D40" s="90"/>
      <c r="E40" s="89"/>
      <c r="F40" s="89"/>
      <c r="G40" s="85"/>
      <c r="H40" s="66"/>
      <c r="I40" s="86"/>
      <c r="J40" s="81"/>
    </row>
    <row r="41" spans="1:10" s="87" customFormat="1">
      <c r="A41" s="81"/>
      <c r="B41" s="91"/>
      <c r="C41" s="70"/>
      <c r="D41" s="83"/>
      <c r="E41" s="89"/>
      <c r="F41" s="67"/>
      <c r="G41" s="85"/>
      <c r="H41" s="66"/>
      <c r="I41" s="86"/>
      <c r="J41" s="81"/>
    </row>
    <row r="42" spans="1:10" s="87" customFormat="1">
      <c r="A42" s="81"/>
      <c r="B42" s="92"/>
      <c r="C42" s="83"/>
      <c r="D42" s="62"/>
      <c r="E42" s="93"/>
      <c r="F42" s="67"/>
      <c r="G42" s="85"/>
      <c r="H42" s="68"/>
      <c r="I42" s="86"/>
      <c r="J42" s="81"/>
    </row>
    <row r="43" spans="1:10" s="87" customFormat="1">
      <c r="A43" s="81"/>
      <c r="B43" s="91"/>
      <c r="C43" s="70"/>
      <c r="D43" s="83"/>
      <c r="E43" s="84"/>
      <c r="F43" s="67"/>
      <c r="G43" s="85"/>
      <c r="H43" s="66"/>
      <c r="I43" s="86"/>
      <c r="J43" s="81"/>
    </row>
    <row r="44" spans="1:10" s="87" customFormat="1">
      <c r="A44" s="81"/>
      <c r="B44" s="91"/>
      <c r="C44" s="70"/>
      <c r="D44" s="83"/>
      <c r="E44" s="84"/>
      <c r="F44" s="84"/>
      <c r="G44" s="85"/>
      <c r="H44" s="66"/>
      <c r="I44" s="86"/>
      <c r="J44" s="81"/>
    </row>
    <row r="45" spans="1:10" s="87" customFormat="1">
      <c r="A45" s="81"/>
      <c r="B45" s="91"/>
      <c r="C45" s="70"/>
      <c r="D45" s="62"/>
      <c r="E45" s="84"/>
      <c r="F45" s="67"/>
      <c r="G45" s="85"/>
      <c r="H45" s="66"/>
      <c r="I45" s="86"/>
      <c r="J45" s="81"/>
    </row>
    <row r="46" spans="1:10" s="87" customFormat="1">
      <c r="A46" s="81"/>
      <c r="B46" s="91"/>
      <c r="C46" s="70"/>
      <c r="D46" s="83"/>
      <c r="E46" s="89"/>
      <c r="F46" s="67"/>
      <c r="G46" s="85"/>
      <c r="H46" s="66"/>
      <c r="I46" s="86"/>
      <c r="J46" s="81"/>
    </row>
    <row r="47" spans="1:10" s="87" customFormat="1">
      <c r="A47" s="81"/>
      <c r="B47" s="91"/>
      <c r="C47" s="70"/>
      <c r="D47" s="83"/>
      <c r="E47" s="89"/>
      <c r="F47" s="67"/>
      <c r="G47" s="85"/>
      <c r="H47" s="66"/>
      <c r="I47" s="86"/>
      <c r="J47" s="81"/>
    </row>
    <row r="48" spans="1:10" s="87" customFormat="1">
      <c r="A48" s="81"/>
      <c r="B48" s="91"/>
      <c r="C48" s="70"/>
      <c r="D48" s="62"/>
      <c r="E48" s="84"/>
      <c r="F48" s="67"/>
      <c r="G48" s="85"/>
      <c r="H48" s="66"/>
      <c r="I48" s="86"/>
      <c r="J48" s="81"/>
    </row>
    <row r="49" spans="1:10" s="87" customFormat="1">
      <c r="A49" s="81"/>
      <c r="B49" s="91"/>
      <c r="C49" s="70"/>
      <c r="D49" s="83"/>
      <c r="E49" s="84"/>
      <c r="F49" s="67"/>
      <c r="G49" s="85"/>
      <c r="H49" s="66"/>
      <c r="I49" s="86"/>
      <c r="J49" s="81"/>
    </row>
    <row r="50" spans="1:10" s="87" customFormat="1">
      <c r="A50" s="81"/>
      <c r="B50" s="91"/>
      <c r="C50" s="70"/>
      <c r="D50" s="83"/>
      <c r="E50" s="84"/>
      <c r="F50" s="67"/>
      <c r="G50" s="85"/>
      <c r="H50" s="66"/>
      <c r="I50" s="86"/>
      <c r="J50" s="81"/>
    </row>
    <row r="51" spans="1:10" s="87" customFormat="1">
      <c r="A51" s="81"/>
      <c r="C51" s="83"/>
      <c r="D51" s="62"/>
      <c r="E51" s="84"/>
      <c r="F51" s="67"/>
      <c r="G51" s="85"/>
      <c r="H51" s="62"/>
      <c r="I51" s="86"/>
      <c r="J51" s="81"/>
    </row>
    <row r="52" spans="1:10" s="87" customFormat="1">
      <c r="A52" s="81"/>
      <c r="B52" s="91"/>
      <c r="C52" s="83"/>
      <c r="D52" s="62"/>
      <c r="E52" s="84"/>
      <c r="F52" s="67"/>
      <c r="G52" s="85"/>
      <c r="H52" s="66"/>
      <c r="I52" s="86"/>
      <c r="J52" s="81"/>
    </row>
    <row r="53" spans="1:10" s="87" customFormat="1">
      <c r="A53" s="81"/>
      <c r="B53" s="91"/>
      <c r="C53" s="70"/>
      <c r="D53" s="83"/>
      <c r="E53" s="84"/>
      <c r="F53" s="67"/>
      <c r="G53" s="85"/>
      <c r="H53" s="66"/>
      <c r="I53" s="86"/>
      <c r="J53" s="81"/>
    </row>
    <row r="54" spans="1:10" s="87" customFormat="1">
      <c r="A54" s="81"/>
      <c r="B54" s="91"/>
      <c r="C54" s="70"/>
      <c r="D54" s="83"/>
      <c r="E54" s="84"/>
      <c r="F54" s="67"/>
      <c r="G54" s="85"/>
      <c r="H54" s="66"/>
      <c r="I54" s="86"/>
      <c r="J54" s="81"/>
    </row>
    <row r="55" spans="1:10" s="87" customFormat="1">
      <c r="A55" s="81"/>
      <c r="B55" s="91"/>
      <c r="C55" s="83"/>
      <c r="D55" s="83"/>
      <c r="E55" s="84"/>
      <c r="F55" s="63"/>
      <c r="G55" s="85"/>
      <c r="H55" s="62"/>
      <c r="I55" s="86"/>
      <c r="J55" s="81"/>
    </row>
    <row r="56" spans="1:10" s="87" customFormat="1">
      <c r="A56" s="81"/>
      <c r="B56" s="91"/>
      <c r="C56" s="83"/>
      <c r="D56" s="83"/>
      <c r="E56" s="84"/>
      <c r="F56" s="63"/>
      <c r="G56" s="85"/>
      <c r="H56" s="68"/>
      <c r="I56" s="86"/>
      <c r="J56" s="81"/>
    </row>
    <row r="57" spans="1:10" s="87" customFormat="1">
      <c r="A57" s="81"/>
      <c r="B57" s="91"/>
      <c r="C57" s="70"/>
      <c r="D57" s="62"/>
      <c r="E57" s="84"/>
      <c r="F57" s="67"/>
      <c r="G57" s="85"/>
      <c r="H57" s="62"/>
      <c r="I57" s="86"/>
      <c r="J57" s="81"/>
    </row>
    <row r="58" spans="1:10" s="87" customFormat="1">
      <c r="A58" s="81"/>
      <c r="B58" s="91"/>
      <c r="C58" s="83"/>
      <c r="D58" s="90"/>
      <c r="E58" s="84"/>
      <c r="F58" s="67"/>
      <c r="G58" s="85"/>
      <c r="H58" s="62"/>
      <c r="I58" s="86"/>
      <c r="J58" s="81"/>
    </row>
    <row r="59" spans="1:10" s="87" customFormat="1" ht="12.75" customHeight="1">
      <c r="A59" s="81"/>
      <c r="B59" s="91"/>
      <c r="C59" s="83"/>
      <c r="D59" s="83"/>
      <c r="E59" s="84"/>
      <c r="F59" s="67"/>
      <c r="G59" s="85"/>
      <c r="H59" s="62"/>
      <c r="I59" s="86"/>
      <c r="J59" s="81"/>
    </row>
    <row r="60" spans="1:10" s="87" customFormat="1" ht="12.75" customHeight="1">
      <c r="A60" s="81"/>
      <c r="B60" s="91"/>
      <c r="C60" s="70"/>
      <c r="D60" s="62"/>
      <c r="E60" s="84"/>
      <c r="F60" s="67"/>
      <c r="G60" s="85"/>
      <c r="H60" s="62"/>
      <c r="I60" s="86"/>
      <c r="J60" s="81"/>
    </row>
    <row r="61" spans="1:10" s="87" customFormat="1" ht="12.75" customHeight="1">
      <c r="A61" s="81"/>
      <c r="B61" s="91"/>
      <c r="C61" s="83"/>
      <c r="D61" s="83"/>
      <c r="E61" s="84"/>
      <c r="F61" s="63"/>
      <c r="G61" s="85"/>
      <c r="H61" s="62"/>
      <c r="I61" s="86"/>
      <c r="J61" s="81"/>
    </row>
    <row r="62" spans="1:10" s="87" customFormat="1">
      <c r="A62" s="81"/>
      <c r="B62" s="91"/>
      <c r="C62" s="83"/>
      <c r="D62" s="83"/>
      <c r="E62" s="93"/>
      <c r="F62" s="63"/>
      <c r="G62" s="85"/>
      <c r="H62" s="62"/>
      <c r="I62" s="86"/>
      <c r="J62" s="81"/>
    </row>
    <row r="63" spans="1:10" s="87" customFormat="1">
      <c r="A63" s="81"/>
      <c r="B63" s="91"/>
      <c r="C63" s="83"/>
      <c r="D63" s="62"/>
      <c r="E63" s="84"/>
      <c r="F63" s="67"/>
      <c r="G63" s="85"/>
      <c r="H63" s="62"/>
      <c r="I63" s="86"/>
      <c r="J63" s="81"/>
    </row>
    <row r="64" spans="1:10" s="87" customFormat="1">
      <c r="A64" s="81"/>
      <c r="B64" s="91"/>
      <c r="C64" s="83"/>
      <c r="D64" s="83"/>
      <c r="E64" s="84"/>
      <c r="F64" s="63"/>
      <c r="G64" s="85"/>
      <c r="H64" s="62"/>
      <c r="I64" s="86"/>
      <c r="J64" s="81"/>
    </row>
    <row r="65" spans="1:10" s="87" customFormat="1">
      <c r="A65" s="81"/>
      <c r="B65" s="91"/>
      <c r="C65" s="83"/>
      <c r="D65" s="83"/>
      <c r="E65" s="93"/>
      <c r="F65" s="63"/>
      <c r="G65" s="85"/>
      <c r="H65" s="62"/>
      <c r="I65" s="86"/>
      <c r="J65" s="81"/>
    </row>
    <row r="66" spans="1:10" s="87" customFormat="1">
      <c r="A66" s="81"/>
      <c r="B66" s="91"/>
      <c r="C66" s="83"/>
      <c r="D66" s="62"/>
      <c r="E66" s="84"/>
      <c r="F66" s="67"/>
      <c r="G66" s="85"/>
      <c r="H66" s="62"/>
      <c r="I66" s="86"/>
      <c r="J66" s="81"/>
    </row>
    <row r="67" spans="1:10" s="87" customFormat="1">
      <c r="A67" s="81"/>
      <c r="B67" s="91"/>
      <c r="C67" s="83"/>
      <c r="D67" s="83"/>
      <c r="E67" s="63"/>
      <c r="F67" s="63"/>
      <c r="G67" s="85"/>
      <c r="H67" s="62"/>
      <c r="I67" s="86"/>
      <c r="J67" s="81"/>
    </row>
    <row r="68" spans="1:10" s="87" customFormat="1">
      <c r="A68" s="81"/>
      <c r="B68" s="91"/>
      <c r="C68" s="83"/>
      <c r="D68" s="83"/>
      <c r="E68" s="84"/>
      <c r="F68" s="63"/>
      <c r="G68" s="85"/>
      <c r="H68" s="62"/>
      <c r="I68" s="86"/>
      <c r="J68" s="81"/>
    </row>
    <row r="69" spans="1:10" s="87" customFormat="1">
      <c r="A69" s="81"/>
      <c r="B69" s="91"/>
      <c r="C69" s="83"/>
      <c r="D69" s="62"/>
      <c r="E69" s="84"/>
      <c r="F69" s="67"/>
      <c r="G69" s="85"/>
      <c r="H69" s="62"/>
      <c r="I69" s="86"/>
      <c r="J69" s="81"/>
    </row>
    <row r="70" spans="1:10" s="87" customFormat="1">
      <c r="A70" s="81"/>
      <c r="B70" s="91"/>
      <c r="C70" s="83"/>
      <c r="D70" s="83"/>
      <c r="E70" s="84"/>
      <c r="F70" s="63"/>
      <c r="G70" s="85"/>
      <c r="H70" s="62"/>
      <c r="I70" s="86"/>
      <c r="J70" s="81"/>
    </row>
    <row r="71" spans="1:10" s="87" customFormat="1">
      <c r="A71" s="81"/>
      <c r="B71" s="91"/>
      <c r="C71" s="83"/>
      <c r="D71" s="83"/>
      <c r="E71" s="84"/>
      <c r="F71" s="63"/>
      <c r="G71" s="85"/>
      <c r="H71" s="62"/>
      <c r="I71" s="86"/>
      <c r="J71" s="81"/>
    </row>
    <row r="72" spans="1:10" s="87" customFormat="1">
      <c r="A72" s="81"/>
      <c r="B72" s="91"/>
      <c r="C72" s="83"/>
      <c r="D72" s="62"/>
      <c r="E72" s="84"/>
      <c r="F72" s="67"/>
      <c r="G72" s="85"/>
      <c r="H72" s="62"/>
      <c r="I72" s="86"/>
      <c r="J72" s="81"/>
    </row>
    <row r="73" spans="1:10" s="87" customFormat="1">
      <c r="A73" s="81"/>
      <c r="B73" s="91"/>
      <c r="C73" s="83"/>
      <c r="D73" s="83"/>
      <c r="E73" s="84"/>
      <c r="F73" s="63"/>
      <c r="G73" s="85"/>
      <c r="H73" s="62"/>
      <c r="I73" s="86"/>
      <c r="J73" s="81"/>
    </row>
    <row r="74" spans="1:10" s="87" customFormat="1">
      <c r="A74" s="81"/>
      <c r="B74" s="91"/>
      <c r="C74" s="83"/>
      <c r="D74" s="83"/>
      <c r="E74" s="93"/>
      <c r="F74" s="63"/>
      <c r="G74" s="85"/>
      <c r="H74" s="62"/>
      <c r="I74" s="86"/>
      <c r="J74" s="81"/>
    </row>
    <row r="75" spans="1:10" s="87" customFormat="1">
      <c r="A75" s="81"/>
      <c r="B75" s="91"/>
      <c r="C75" s="83"/>
      <c r="D75" s="62"/>
      <c r="E75" s="84"/>
      <c r="F75" s="67"/>
      <c r="G75" s="85"/>
      <c r="H75" s="62"/>
      <c r="I75" s="86"/>
      <c r="J75" s="81"/>
    </row>
    <row r="76" spans="1:10" s="87" customFormat="1">
      <c r="A76" s="81"/>
      <c r="B76" s="91"/>
      <c r="C76" s="83"/>
      <c r="D76" s="83"/>
      <c r="E76" s="84"/>
      <c r="F76" s="63"/>
      <c r="G76" s="85"/>
      <c r="H76" s="62"/>
      <c r="I76" s="86"/>
      <c r="J76" s="81"/>
    </row>
    <row r="77" spans="1:10" s="87" customFormat="1">
      <c r="A77" s="81"/>
      <c r="B77" s="91"/>
      <c r="C77" s="83"/>
      <c r="D77" s="83"/>
      <c r="E77" s="84"/>
      <c r="F77" s="63"/>
      <c r="G77" s="85"/>
      <c r="H77" s="62"/>
      <c r="I77" s="86"/>
      <c r="J77" s="81"/>
    </row>
    <row r="78" spans="1:10" s="87" customFormat="1">
      <c r="A78" s="81"/>
      <c r="B78" s="91"/>
      <c r="C78" s="70"/>
      <c r="D78" s="62"/>
      <c r="E78" s="84"/>
      <c r="F78" s="67"/>
      <c r="G78" s="85"/>
      <c r="H78" s="62"/>
      <c r="I78" s="86"/>
      <c r="J78" s="81"/>
    </row>
    <row r="79" spans="1:10" s="87" customFormat="1" ht="16.5">
      <c r="A79" s="81"/>
      <c r="B79" s="91"/>
      <c r="C79" s="83"/>
      <c r="D79" s="83"/>
      <c r="E79" s="71"/>
      <c r="F79" s="67"/>
      <c r="G79" s="85"/>
      <c r="H79" s="62"/>
      <c r="I79" s="86"/>
      <c r="J79" s="81"/>
    </row>
    <row r="80" spans="1:10" s="87" customFormat="1" ht="16.5">
      <c r="A80" s="81"/>
      <c r="B80" s="91"/>
      <c r="C80" s="83"/>
      <c r="D80" s="83"/>
      <c r="E80" s="71"/>
      <c r="F80" s="67"/>
      <c r="G80" s="85"/>
      <c r="H80" s="62"/>
      <c r="I80" s="86"/>
      <c r="J80" s="81"/>
    </row>
    <row r="81" spans="1:10" s="87" customFormat="1" ht="16.5">
      <c r="A81" s="81"/>
      <c r="B81" s="91"/>
      <c r="C81" s="70"/>
      <c r="D81" s="62"/>
      <c r="E81" s="71"/>
      <c r="F81" s="63"/>
      <c r="G81" s="85"/>
      <c r="H81" s="72"/>
      <c r="I81" s="86"/>
      <c r="J81" s="81"/>
    </row>
    <row r="82" spans="1:10" s="87" customFormat="1">
      <c r="A82" s="81"/>
      <c r="B82" s="91"/>
      <c r="C82" s="83"/>
      <c r="D82" s="83"/>
      <c r="E82" s="84"/>
      <c r="F82" s="63"/>
      <c r="G82" s="85"/>
      <c r="H82" s="73"/>
      <c r="I82" s="86"/>
      <c r="J82" s="81"/>
    </row>
    <row r="83" spans="1:10" s="87" customFormat="1">
      <c r="A83" s="81"/>
      <c r="B83" s="91"/>
      <c r="C83" s="83"/>
      <c r="D83" s="83"/>
      <c r="E83" s="84"/>
      <c r="F83" s="74"/>
      <c r="G83" s="85"/>
      <c r="H83" s="75"/>
      <c r="I83" s="86"/>
      <c r="J83" s="81"/>
    </row>
    <row r="84" spans="1:10" s="87" customFormat="1">
      <c r="A84" s="81"/>
      <c r="B84" s="91"/>
      <c r="C84" s="70"/>
      <c r="D84" s="62"/>
      <c r="E84" s="84"/>
      <c r="F84" s="74"/>
      <c r="G84" s="85"/>
      <c r="H84" s="76"/>
      <c r="I84" s="86"/>
      <c r="J84" s="81"/>
    </row>
    <row r="85" spans="1:10" s="87" customFormat="1">
      <c r="A85" s="81"/>
      <c r="B85" s="91"/>
      <c r="C85" s="83"/>
      <c r="D85" s="83"/>
      <c r="E85" s="63"/>
      <c r="F85" s="74"/>
      <c r="G85" s="85"/>
      <c r="H85" s="76"/>
      <c r="I85" s="86"/>
      <c r="J85" s="81"/>
    </row>
    <row r="86" spans="1:10" s="87" customFormat="1">
      <c r="A86" s="81"/>
      <c r="B86" s="91"/>
      <c r="C86" s="83"/>
      <c r="D86" s="83"/>
      <c r="E86" s="63"/>
      <c r="F86" s="67"/>
      <c r="G86" s="85"/>
      <c r="H86" s="62"/>
      <c r="I86" s="86"/>
      <c r="J86" s="81"/>
    </row>
    <row r="87" spans="1:10" s="87" customFormat="1">
      <c r="A87" s="81"/>
      <c r="B87" s="91"/>
      <c r="C87" s="77"/>
      <c r="D87" s="62"/>
      <c r="E87" s="63"/>
      <c r="F87" s="67"/>
      <c r="G87" s="85"/>
      <c r="H87" s="62"/>
      <c r="I87" s="86"/>
      <c r="J87" s="81"/>
    </row>
    <row r="88" spans="1:10" s="87" customFormat="1">
      <c r="A88" s="81"/>
      <c r="B88" s="91"/>
      <c r="C88" s="83"/>
      <c r="D88" s="83"/>
      <c r="E88" s="63"/>
      <c r="F88" s="67"/>
      <c r="G88" s="85"/>
      <c r="H88" s="62"/>
      <c r="I88" s="86"/>
      <c r="J88" s="81"/>
    </row>
    <row r="89" spans="1:10" s="87" customFormat="1">
      <c r="A89" s="81"/>
      <c r="B89" s="91"/>
      <c r="C89" s="83"/>
      <c r="D89" s="83"/>
      <c r="E89" s="63"/>
      <c r="F89" s="67"/>
      <c r="G89" s="85"/>
      <c r="H89" s="62"/>
      <c r="I89" s="86"/>
      <c r="J89" s="81"/>
    </row>
    <row r="90" spans="1:10" s="87" customFormat="1">
      <c r="A90" s="81"/>
      <c r="B90" s="91"/>
      <c r="C90" s="83"/>
      <c r="D90" s="62"/>
      <c r="E90" s="65"/>
      <c r="F90" s="63"/>
      <c r="G90" s="85"/>
      <c r="H90" s="62"/>
      <c r="I90" s="86"/>
      <c r="J90" s="81"/>
    </row>
    <row r="91" spans="1:10" s="87" customFormat="1">
      <c r="A91" s="81"/>
      <c r="B91" s="91"/>
      <c r="C91" s="83"/>
      <c r="D91" s="62"/>
      <c r="E91" s="84"/>
      <c r="F91" s="67"/>
      <c r="G91" s="85"/>
      <c r="H91" s="62"/>
      <c r="I91" s="86"/>
      <c r="J91" s="81"/>
    </row>
    <row r="92" spans="1:10" s="87" customFormat="1">
      <c r="A92" s="81"/>
      <c r="B92" s="91"/>
      <c r="C92" s="83"/>
      <c r="D92" s="83"/>
      <c r="E92" s="84"/>
      <c r="F92" s="67"/>
      <c r="G92" s="85"/>
      <c r="H92" s="62"/>
      <c r="I92" s="86"/>
      <c r="J92" s="81"/>
    </row>
    <row r="93" spans="1:10" s="87" customFormat="1">
      <c r="A93" s="81"/>
      <c r="B93" s="91"/>
      <c r="C93" s="83"/>
      <c r="D93" s="83"/>
      <c r="E93" s="84"/>
      <c r="F93" s="67"/>
      <c r="G93" s="85"/>
      <c r="H93" s="62"/>
      <c r="I93" s="86"/>
      <c r="J93" s="81"/>
    </row>
    <row r="94" spans="1:10" s="87" customFormat="1">
      <c r="A94" s="81"/>
      <c r="B94" s="91"/>
      <c r="C94" s="70"/>
      <c r="D94" s="62"/>
      <c r="E94" s="94"/>
      <c r="F94" s="67"/>
      <c r="G94" s="85"/>
      <c r="H94" s="62"/>
      <c r="I94" s="86"/>
      <c r="J94" s="81"/>
    </row>
    <row r="95" spans="1:10" s="87" customFormat="1">
      <c r="A95" s="81"/>
      <c r="B95" s="91"/>
      <c r="C95" s="83"/>
      <c r="D95" s="83"/>
      <c r="E95" s="94"/>
      <c r="F95" s="67"/>
      <c r="G95" s="85"/>
      <c r="H95" s="62"/>
      <c r="I95" s="86"/>
      <c r="J95" s="81"/>
    </row>
    <row r="96" spans="1:10" s="87" customFormat="1">
      <c r="A96" s="81"/>
      <c r="B96" s="91"/>
      <c r="C96" s="83"/>
      <c r="D96" s="83"/>
      <c r="E96" s="94"/>
      <c r="F96" s="67"/>
      <c r="G96" s="85"/>
      <c r="H96" s="72"/>
      <c r="I96" s="86"/>
      <c r="J96" s="81"/>
    </row>
    <row r="97" spans="1:10" s="87" customFormat="1">
      <c r="A97" s="81"/>
      <c r="B97" s="91"/>
      <c r="C97" s="70"/>
      <c r="D97" s="62"/>
      <c r="E97" s="94"/>
      <c r="F97" s="67"/>
      <c r="G97" s="85"/>
      <c r="H97" s="62"/>
      <c r="I97" s="86"/>
      <c r="J97" s="81"/>
    </row>
    <row r="98" spans="1:10" s="87" customFormat="1">
      <c r="A98" s="81"/>
      <c r="B98" s="91"/>
      <c r="C98" s="83"/>
      <c r="D98" s="83"/>
      <c r="E98" s="94"/>
      <c r="F98" s="67"/>
      <c r="G98" s="85"/>
      <c r="H98" s="62"/>
      <c r="I98" s="86"/>
      <c r="J98" s="81"/>
    </row>
    <row r="99" spans="1:10" s="87" customFormat="1">
      <c r="A99" s="81"/>
      <c r="B99" s="91"/>
      <c r="C99" s="83"/>
      <c r="D99" s="83"/>
      <c r="E99" s="94"/>
      <c r="F99" s="67"/>
      <c r="G99" s="85"/>
      <c r="H99" s="66"/>
      <c r="I99" s="86"/>
      <c r="J99" s="81"/>
    </row>
    <row r="100" spans="1:10" s="87" customFormat="1">
      <c r="A100" s="81"/>
      <c r="B100" s="91"/>
      <c r="C100" s="70"/>
      <c r="D100" s="62"/>
      <c r="E100" s="94"/>
      <c r="F100" s="67"/>
      <c r="G100" s="85"/>
      <c r="H100" s="66"/>
      <c r="I100" s="86"/>
      <c r="J100" s="81"/>
    </row>
    <row r="101" spans="1:10" s="87" customFormat="1">
      <c r="A101" s="81"/>
      <c r="B101" s="91"/>
      <c r="C101" s="70"/>
      <c r="D101" s="83"/>
      <c r="E101" s="94"/>
      <c r="F101" s="67"/>
      <c r="G101" s="85"/>
      <c r="H101" s="62"/>
      <c r="I101" s="86"/>
      <c r="J101" s="81"/>
    </row>
    <row r="102" spans="1:10" s="87" customFormat="1">
      <c r="A102" s="81"/>
      <c r="B102" s="91"/>
      <c r="C102" s="70"/>
      <c r="D102" s="83"/>
      <c r="E102" s="94"/>
      <c r="F102" s="67"/>
      <c r="G102" s="85"/>
      <c r="H102" s="66"/>
      <c r="I102" s="86"/>
      <c r="J102" s="81"/>
    </row>
    <row r="103" spans="1:10" s="87" customFormat="1">
      <c r="A103" s="81"/>
      <c r="B103" s="91"/>
      <c r="C103" s="70"/>
      <c r="D103" s="62"/>
      <c r="E103" s="94"/>
      <c r="F103" s="67"/>
      <c r="G103" s="85"/>
      <c r="H103" s="66"/>
      <c r="I103" s="86"/>
      <c r="J103" s="81"/>
    </row>
    <row r="104" spans="1:10" s="87" customFormat="1">
      <c r="A104" s="81"/>
      <c r="B104" s="91"/>
      <c r="C104" s="70"/>
      <c r="D104" s="83"/>
      <c r="E104" s="94"/>
      <c r="F104" s="67"/>
      <c r="G104" s="85"/>
      <c r="H104" s="62"/>
      <c r="I104" s="86"/>
      <c r="J104" s="81"/>
    </row>
    <row r="105" spans="1:10" s="87" customFormat="1">
      <c r="A105" s="81"/>
      <c r="B105" s="91"/>
      <c r="C105" s="70"/>
      <c r="D105" s="83"/>
      <c r="E105" s="94"/>
      <c r="F105" s="67"/>
      <c r="G105" s="85"/>
      <c r="H105" s="62"/>
      <c r="I105" s="86"/>
      <c r="J105" s="81"/>
    </row>
    <row r="106" spans="1:10" s="87" customFormat="1">
      <c r="A106" s="81"/>
      <c r="B106" s="91"/>
      <c r="C106" s="70"/>
      <c r="D106" s="62"/>
      <c r="E106" s="94"/>
      <c r="F106" s="67"/>
      <c r="G106" s="85"/>
      <c r="H106" s="62"/>
      <c r="I106" s="86"/>
      <c r="J106" s="81"/>
    </row>
    <row r="107" spans="1:10" s="87" customFormat="1">
      <c r="A107" s="81"/>
      <c r="B107" s="91"/>
      <c r="C107" s="70"/>
      <c r="D107" s="83"/>
      <c r="E107" s="94"/>
      <c r="F107" s="67"/>
      <c r="G107" s="85"/>
      <c r="H107" s="62"/>
      <c r="I107" s="86"/>
      <c r="J107" s="81"/>
    </row>
    <row r="108" spans="1:10" s="87" customFormat="1">
      <c r="A108" s="81"/>
      <c r="B108" s="91"/>
      <c r="C108" s="70"/>
      <c r="D108" s="83"/>
      <c r="E108" s="94"/>
      <c r="F108" s="67"/>
      <c r="G108" s="85"/>
      <c r="H108" s="62"/>
      <c r="I108" s="86"/>
      <c r="J108" s="81"/>
    </row>
    <row r="109" spans="1:10" s="87" customFormat="1">
      <c r="A109" s="81"/>
      <c r="B109" s="91"/>
      <c r="C109" s="70"/>
      <c r="D109" s="62"/>
      <c r="E109" s="94"/>
      <c r="F109" s="67"/>
      <c r="G109" s="85"/>
      <c r="H109" s="62"/>
      <c r="I109" s="86"/>
      <c r="J109" s="81"/>
    </row>
    <row r="110" spans="1:10" s="87" customFormat="1">
      <c r="A110" s="81"/>
      <c r="B110" s="91"/>
      <c r="C110" s="70"/>
      <c r="D110" s="72"/>
      <c r="E110" s="84"/>
      <c r="F110" s="95"/>
      <c r="G110" s="85"/>
      <c r="H110" s="72"/>
      <c r="I110" s="86"/>
      <c r="J110" s="81"/>
    </row>
    <row r="111" spans="1:10" s="87" customFormat="1">
      <c r="A111" s="81"/>
      <c r="B111" s="91"/>
      <c r="C111" s="70"/>
      <c r="D111" s="70"/>
      <c r="E111" s="94"/>
      <c r="F111" s="95"/>
      <c r="G111" s="94"/>
      <c r="H111" s="96"/>
      <c r="I111" s="86"/>
      <c r="J111" s="81"/>
    </row>
    <row r="112" spans="1:10" s="87" customFormat="1">
      <c r="A112" s="81"/>
      <c r="B112" s="91"/>
      <c r="C112" s="70"/>
      <c r="D112" s="70"/>
      <c r="E112" s="94"/>
      <c r="F112" s="94"/>
      <c r="G112" s="94"/>
      <c r="H112" s="96"/>
      <c r="I112" s="86"/>
      <c r="J112" s="97"/>
    </row>
    <row r="113" spans="1:10" s="87" customFormat="1">
      <c r="A113" s="98"/>
      <c r="B113" s="91"/>
      <c r="C113" s="70"/>
      <c r="D113" s="70"/>
      <c r="E113" s="94"/>
      <c r="F113" s="95"/>
      <c r="G113" s="94"/>
      <c r="H113" s="96"/>
      <c r="I113" s="86"/>
      <c r="J113" s="97"/>
    </row>
    <row r="114" spans="1:10" s="87" customFormat="1">
      <c r="A114" s="98"/>
      <c r="B114" s="91"/>
      <c r="C114" s="70"/>
      <c r="D114" s="70"/>
      <c r="E114" s="94"/>
      <c r="F114" s="95"/>
      <c r="G114" s="94"/>
      <c r="H114" s="96"/>
      <c r="I114" s="86"/>
      <c r="J114" s="97"/>
    </row>
    <row r="115" spans="1:10" s="87" customFormat="1">
      <c r="A115" s="98"/>
      <c r="B115" s="91"/>
      <c r="C115" s="70"/>
      <c r="D115" s="70"/>
      <c r="E115" s="94"/>
      <c r="F115" s="95"/>
      <c r="G115" s="94"/>
      <c r="H115" s="96"/>
      <c r="I115" s="86"/>
      <c r="J115" s="97"/>
    </row>
    <row r="116" spans="1:10" s="87" customFormat="1">
      <c r="A116" s="98"/>
      <c r="B116" s="91"/>
      <c r="C116" s="70"/>
      <c r="D116" s="70"/>
      <c r="E116" s="94"/>
      <c r="F116" s="95"/>
      <c r="G116" s="94"/>
      <c r="H116" s="96"/>
      <c r="I116" s="86"/>
      <c r="J116" s="97"/>
    </row>
    <row r="117" spans="1:10" s="87" customFormat="1">
      <c r="A117" s="98"/>
      <c r="B117" s="91"/>
      <c r="C117" s="70"/>
      <c r="D117" s="70"/>
      <c r="E117" s="94"/>
      <c r="F117" s="95"/>
      <c r="G117" s="94"/>
      <c r="H117" s="96"/>
      <c r="I117" s="86"/>
      <c r="J117" s="97"/>
    </row>
    <row r="118" spans="1:10" s="87" customFormat="1">
      <c r="A118" s="98"/>
      <c r="B118" s="91"/>
      <c r="C118" s="70"/>
      <c r="D118" s="70"/>
      <c r="E118" s="94"/>
      <c r="F118" s="95"/>
      <c r="G118" s="94"/>
      <c r="H118" s="96"/>
      <c r="I118" s="86"/>
      <c r="J118" s="97"/>
    </row>
    <row r="119" spans="1:10" s="87" customFormat="1">
      <c r="A119" s="98"/>
      <c r="B119" s="91"/>
      <c r="C119" s="70"/>
      <c r="D119" s="70"/>
      <c r="E119" s="94"/>
      <c r="F119" s="95"/>
      <c r="G119" s="94"/>
      <c r="H119" s="96"/>
      <c r="I119" s="86"/>
      <c r="J119" s="97"/>
    </row>
    <row r="120" spans="1:10" s="87" customFormat="1">
      <c r="A120" s="98"/>
      <c r="B120" s="91"/>
      <c r="C120" s="70"/>
      <c r="D120" s="70"/>
      <c r="E120" s="94"/>
      <c r="F120" s="95"/>
      <c r="G120" s="94"/>
      <c r="H120" s="96"/>
      <c r="I120" s="86"/>
      <c r="J120" s="97"/>
    </row>
    <row r="121" spans="1:10" s="87" customFormat="1">
      <c r="A121" s="98"/>
      <c r="B121" s="91"/>
      <c r="C121" s="70"/>
      <c r="D121" s="70"/>
      <c r="E121" s="94"/>
      <c r="F121" s="95"/>
      <c r="G121" s="94"/>
      <c r="H121" s="96"/>
      <c r="I121" s="86"/>
      <c r="J121" s="97"/>
    </row>
    <row r="122" spans="1:10" s="87" customFormat="1">
      <c r="A122" s="98"/>
      <c r="B122" s="91"/>
      <c r="C122" s="70"/>
      <c r="D122" s="70"/>
      <c r="E122" s="94"/>
      <c r="F122" s="95"/>
      <c r="G122" s="94"/>
      <c r="H122" s="96"/>
      <c r="I122" s="86"/>
      <c r="J122" s="97"/>
    </row>
    <row r="123" spans="1:10" s="87" customFormat="1">
      <c r="A123" s="98"/>
      <c r="B123" s="91"/>
      <c r="C123" s="70"/>
      <c r="D123" s="70"/>
      <c r="E123" s="94"/>
      <c r="F123" s="95"/>
      <c r="G123" s="94"/>
      <c r="H123" s="96"/>
      <c r="I123" s="86"/>
      <c r="J123" s="97"/>
    </row>
    <row r="124" spans="1:10" s="87" customFormat="1">
      <c r="A124" s="98"/>
      <c r="B124" s="91"/>
      <c r="C124" s="70"/>
      <c r="D124" s="70"/>
      <c r="E124" s="94"/>
      <c r="F124" s="95"/>
      <c r="G124" s="94"/>
      <c r="H124" s="96"/>
      <c r="I124" s="86"/>
      <c r="J124" s="97"/>
    </row>
    <row r="125" spans="1:10" s="87" customFormat="1">
      <c r="A125" s="98"/>
      <c r="B125" s="91"/>
      <c r="C125" s="70"/>
      <c r="D125" s="70"/>
      <c r="E125" s="94"/>
      <c r="F125" s="95"/>
      <c r="G125" s="94"/>
      <c r="H125" s="96"/>
      <c r="I125" s="86"/>
      <c r="J125" s="97"/>
    </row>
    <row r="126" spans="1:10" s="87" customFormat="1">
      <c r="A126" s="98"/>
      <c r="B126" s="91"/>
      <c r="C126" s="70"/>
      <c r="D126" s="70"/>
      <c r="E126" s="94"/>
      <c r="F126" s="95"/>
      <c r="G126" s="94"/>
      <c r="H126" s="96"/>
      <c r="I126" s="86"/>
      <c r="J126" s="97"/>
    </row>
    <row r="127" spans="1:10" s="87" customFormat="1">
      <c r="A127" s="98"/>
      <c r="B127" s="91"/>
      <c r="C127" s="70"/>
      <c r="D127" s="70"/>
      <c r="E127" s="94"/>
      <c r="F127" s="95"/>
      <c r="G127" s="94"/>
      <c r="H127" s="96"/>
      <c r="I127" s="86"/>
      <c r="J127" s="97"/>
    </row>
    <row r="128" spans="1:10" s="87" customFormat="1">
      <c r="A128" s="98"/>
      <c r="B128" s="91"/>
      <c r="C128" s="70"/>
      <c r="D128" s="70"/>
      <c r="E128" s="94"/>
      <c r="F128" s="95"/>
      <c r="G128" s="94"/>
      <c r="H128" s="96"/>
      <c r="I128" s="86"/>
      <c r="J128" s="97"/>
    </row>
    <row r="129" spans="1:10" s="87" customFormat="1">
      <c r="A129" s="98"/>
      <c r="B129" s="91"/>
      <c r="C129" s="70"/>
      <c r="D129" s="70"/>
      <c r="E129" s="94"/>
      <c r="F129" s="95"/>
      <c r="G129" s="94"/>
      <c r="H129" s="96"/>
      <c r="I129" s="86"/>
      <c r="J129" s="97"/>
    </row>
    <row r="130" spans="1:10" s="87" customFormat="1">
      <c r="A130" s="98"/>
      <c r="B130" s="91"/>
      <c r="C130" s="70"/>
      <c r="D130" s="70"/>
      <c r="E130" s="94"/>
      <c r="F130" s="95"/>
      <c r="G130" s="94"/>
      <c r="H130" s="96"/>
      <c r="I130" s="86"/>
      <c r="J130" s="97"/>
    </row>
    <row r="131" spans="1:10" s="87" customFormat="1">
      <c r="A131" s="98"/>
      <c r="B131" s="91"/>
      <c r="C131" s="70"/>
      <c r="D131" s="70"/>
      <c r="E131" s="94"/>
      <c r="F131" s="95"/>
      <c r="G131" s="94"/>
      <c r="H131" s="96"/>
      <c r="I131" s="86"/>
      <c r="J131" s="97"/>
    </row>
    <row r="132" spans="1:10">
      <c r="I132" s="80"/>
    </row>
    <row r="133" spans="1:10">
      <c r="I133" s="61"/>
    </row>
    <row r="134" spans="1:10">
      <c r="I134" s="61"/>
    </row>
    <row r="135" spans="1:10">
      <c r="I135" s="61"/>
    </row>
  </sheetData>
  <protectedRanges>
    <protectedRange sqref="H1:I1" name="Rango843_1_1"/>
    <protectedRange sqref="A6:A7" name="Rango842_1_1"/>
  </protectedRanges>
  <mergeCells count="10">
    <mergeCell ref="A13:B13"/>
    <mergeCell ref="E13:F13"/>
    <mergeCell ref="A14:B14"/>
    <mergeCell ref="F15:G15"/>
    <mergeCell ref="A1:G1"/>
    <mergeCell ref="A2:G2"/>
    <mergeCell ref="A3:F3"/>
    <mergeCell ref="A6:B6"/>
    <mergeCell ref="A7:B7"/>
    <mergeCell ref="A9:B9"/>
  </mergeCells>
  <conditionalFormatting sqref="C31">
    <cfRule type="cellIs" dxfId="176" priority="45" stopIfTrue="1" operator="equal">
      <formula>"CANCELADO"</formula>
    </cfRule>
  </conditionalFormatting>
  <conditionalFormatting sqref="C32">
    <cfRule type="cellIs" dxfId="175" priority="40" stopIfTrue="1" operator="equal">
      <formula>"CANCELADO"</formula>
    </cfRule>
  </conditionalFormatting>
  <conditionalFormatting sqref="C42:D42">
    <cfRule type="cellIs" dxfId="174" priority="44" stopIfTrue="1" operator="equal">
      <formula>"CANCELADO"</formula>
    </cfRule>
  </conditionalFormatting>
  <conditionalFormatting sqref="D69">
    <cfRule type="cellIs" dxfId="173" priority="36" stopIfTrue="1" operator="equal">
      <formula>"CANCELADO"</formula>
    </cfRule>
  </conditionalFormatting>
  <conditionalFormatting sqref="C33">
    <cfRule type="cellIs" dxfId="172" priority="39" stopIfTrue="1" operator="equal">
      <formula>"CANCELADO"</formula>
    </cfRule>
  </conditionalFormatting>
  <conditionalFormatting sqref="C66">
    <cfRule type="cellIs" dxfId="171" priority="43" stopIfTrue="1" operator="equal">
      <formula>"CANCELADO"</formula>
    </cfRule>
  </conditionalFormatting>
  <conditionalFormatting sqref="C51">
    <cfRule type="cellIs" dxfId="170" priority="38" stopIfTrue="1" operator="equal">
      <formula>"CANCELADO"</formula>
    </cfRule>
  </conditionalFormatting>
  <conditionalFormatting sqref="C69">
    <cfRule type="cellIs" dxfId="169" priority="42" stopIfTrue="1" operator="equal">
      <formula>"CANCELADO"</formula>
    </cfRule>
  </conditionalFormatting>
  <conditionalFormatting sqref="C72">
    <cfRule type="cellIs" dxfId="168" priority="41" stopIfTrue="1" operator="equal">
      <formula>"CANCELADO"</formula>
    </cfRule>
  </conditionalFormatting>
  <conditionalFormatting sqref="C52">
    <cfRule type="cellIs" dxfId="167" priority="32" stopIfTrue="1" operator="equal">
      <formula>"CANCELADO"</formula>
    </cfRule>
  </conditionalFormatting>
  <conditionalFormatting sqref="C61">
    <cfRule type="cellIs" dxfId="166" priority="27" stopIfTrue="1" operator="equal">
      <formula>"CANCELADO"</formula>
    </cfRule>
  </conditionalFormatting>
  <conditionalFormatting sqref="C59">
    <cfRule type="cellIs" dxfId="165" priority="28" stopIfTrue="1" operator="equal">
      <formula>"CANCELADO"</formula>
    </cfRule>
  </conditionalFormatting>
  <conditionalFormatting sqref="C63">
    <cfRule type="cellIs" dxfId="164" priority="37" stopIfTrue="1" operator="equal">
      <formula>"CANCELADO"</formula>
    </cfRule>
  </conditionalFormatting>
  <conditionalFormatting sqref="C91">
    <cfRule type="cellIs" dxfId="163" priority="33" stopIfTrue="1" operator="equal">
      <formula>"CANCELADO"</formula>
    </cfRule>
  </conditionalFormatting>
  <conditionalFormatting sqref="C55">
    <cfRule type="cellIs" dxfId="162" priority="31" stopIfTrue="1" operator="equal">
      <formula>"CANCELADO"</formula>
    </cfRule>
  </conditionalFormatting>
  <conditionalFormatting sqref="C75">
    <cfRule type="cellIs" dxfId="161" priority="35" stopIfTrue="1" operator="equal">
      <formula>"CANCELADO"</formula>
    </cfRule>
  </conditionalFormatting>
  <conditionalFormatting sqref="C90">
    <cfRule type="cellIs" dxfId="160" priority="34" stopIfTrue="1" operator="equal">
      <formula>"CANCELADO"</formula>
    </cfRule>
  </conditionalFormatting>
  <conditionalFormatting sqref="C58">
    <cfRule type="cellIs" dxfId="159" priority="29" stopIfTrue="1" operator="equal">
      <formula>"CANCELADO"</formula>
    </cfRule>
  </conditionalFormatting>
  <conditionalFormatting sqref="C62">
    <cfRule type="cellIs" dxfId="158" priority="26" stopIfTrue="1" operator="equal">
      <formula>"CANCELADO"</formula>
    </cfRule>
  </conditionalFormatting>
  <conditionalFormatting sqref="C76">
    <cfRule type="cellIs" dxfId="157" priority="17" stopIfTrue="1" operator="equal">
      <formula>"CANCELADO"</formula>
    </cfRule>
  </conditionalFormatting>
  <conditionalFormatting sqref="C56">
    <cfRule type="cellIs" dxfId="156" priority="30" stopIfTrue="1" operator="equal">
      <formula>"CANCELADO"</formula>
    </cfRule>
  </conditionalFormatting>
  <conditionalFormatting sqref="C64">
    <cfRule type="cellIs" dxfId="155" priority="25" stopIfTrue="1" operator="equal">
      <formula>"CANCELADO"</formula>
    </cfRule>
  </conditionalFormatting>
  <conditionalFormatting sqref="C65">
    <cfRule type="cellIs" dxfId="154" priority="24" stopIfTrue="1" operator="equal">
      <formula>"CANCELADO"</formula>
    </cfRule>
  </conditionalFormatting>
  <conditionalFormatting sqref="C67">
    <cfRule type="cellIs" dxfId="153" priority="23" stopIfTrue="1" operator="equal">
      <formula>"CANCELADO"</formula>
    </cfRule>
  </conditionalFormatting>
  <conditionalFormatting sqref="C68">
    <cfRule type="cellIs" dxfId="152" priority="22" stopIfTrue="1" operator="equal">
      <formula>"CANCELADO"</formula>
    </cfRule>
  </conditionalFormatting>
  <conditionalFormatting sqref="C70">
    <cfRule type="cellIs" dxfId="151" priority="21" stopIfTrue="1" operator="equal">
      <formula>"CANCELADO"</formula>
    </cfRule>
  </conditionalFormatting>
  <conditionalFormatting sqref="C71">
    <cfRule type="cellIs" dxfId="150" priority="20" stopIfTrue="1" operator="equal">
      <formula>"CANCELADO"</formula>
    </cfRule>
  </conditionalFormatting>
  <conditionalFormatting sqref="C73">
    <cfRule type="cellIs" dxfId="149" priority="19" stopIfTrue="1" operator="equal">
      <formula>"CANCELADO"</formula>
    </cfRule>
  </conditionalFormatting>
  <conditionalFormatting sqref="C74">
    <cfRule type="cellIs" dxfId="148" priority="18" stopIfTrue="1" operator="equal">
      <formula>"CANCELADO"</formula>
    </cfRule>
  </conditionalFormatting>
  <conditionalFormatting sqref="C77">
    <cfRule type="cellIs" dxfId="147" priority="16" stopIfTrue="1" operator="equal">
      <formula>"CANCELADO"</formula>
    </cfRule>
  </conditionalFormatting>
  <conditionalFormatting sqref="C79">
    <cfRule type="cellIs" dxfId="146" priority="15" stopIfTrue="1" operator="equal">
      <formula>"CANCELADO"</formula>
    </cfRule>
  </conditionalFormatting>
  <conditionalFormatting sqref="C80">
    <cfRule type="cellIs" dxfId="145" priority="14" stopIfTrue="1" operator="equal">
      <formula>"CANCELADO"</formula>
    </cfRule>
  </conditionalFormatting>
  <conditionalFormatting sqref="C99">
    <cfRule type="cellIs" dxfId="144" priority="2" stopIfTrue="1" operator="equal">
      <formula>"CANCELADO"</formula>
    </cfRule>
  </conditionalFormatting>
  <conditionalFormatting sqref="C82">
    <cfRule type="cellIs" dxfId="143" priority="13" stopIfTrue="1" operator="equal">
      <formula>"CANCELADO"</formula>
    </cfRule>
  </conditionalFormatting>
  <conditionalFormatting sqref="C83">
    <cfRule type="cellIs" dxfId="142" priority="12" stopIfTrue="1" operator="equal">
      <formula>"CANCELADO"</formula>
    </cfRule>
  </conditionalFormatting>
  <conditionalFormatting sqref="C85">
    <cfRule type="cellIs" dxfId="141" priority="11" stopIfTrue="1" operator="equal">
      <formula>"CANCELADO"</formula>
    </cfRule>
  </conditionalFormatting>
  <conditionalFormatting sqref="C86">
    <cfRule type="cellIs" dxfId="140" priority="10" stopIfTrue="1" operator="equal">
      <formula>"CANCELADO"</formula>
    </cfRule>
  </conditionalFormatting>
  <conditionalFormatting sqref="C88">
    <cfRule type="cellIs" dxfId="139" priority="9" stopIfTrue="1" operator="equal">
      <formula>"CANCELADO"</formula>
    </cfRule>
  </conditionalFormatting>
  <conditionalFormatting sqref="C89">
    <cfRule type="cellIs" dxfId="138" priority="8" stopIfTrue="1" operator="equal">
      <formula>"CANCELADO"</formula>
    </cfRule>
  </conditionalFormatting>
  <conditionalFormatting sqref="C92">
    <cfRule type="cellIs" dxfId="137" priority="7" stopIfTrue="1" operator="equal">
      <formula>"CANCELADO"</formula>
    </cfRule>
  </conditionalFormatting>
  <conditionalFormatting sqref="C93">
    <cfRule type="cellIs" dxfId="136" priority="6" stopIfTrue="1" operator="equal">
      <formula>"CANCELADO"</formula>
    </cfRule>
  </conditionalFormatting>
  <conditionalFormatting sqref="C95">
    <cfRule type="cellIs" dxfId="135" priority="5" stopIfTrue="1" operator="equal">
      <formula>"CANCELADO"</formula>
    </cfRule>
  </conditionalFormatting>
  <conditionalFormatting sqref="C96">
    <cfRule type="cellIs" dxfId="134" priority="4" stopIfTrue="1" operator="equal">
      <formula>"CANCELADO"</formula>
    </cfRule>
  </conditionalFormatting>
  <conditionalFormatting sqref="C98">
    <cfRule type="cellIs" dxfId="133" priority="3" stopIfTrue="1" operator="equal">
      <formula>"CANCELADO"</formula>
    </cfRule>
  </conditionalFormatting>
  <conditionalFormatting sqref="C38:D38">
    <cfRule type="cellIs" dxfId="132" priority="1" stopIfTrue="1" operator="equal">
      <formula>"CANCELADO"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35"/>
  <sheetViews>
    <sheetView workbookViewId="0">
      <selection sqref="A1:XFD1048576"/>
    </sheetView>
  </sheetViews>
  <sheetFormatPr baseColWidth="10" defaultRowHeight="13.5"/>
  <cols>
    <col min="1" max="1" width="11.42578125" style="79"/>
    <col min="2" max="2" width="16.85546875" style="69" customWidth="1"/>
    <col min="3" max="3" width="46.140625" style="64" customWidth="1"/>
    <col min="4" max="4" width="41.140625" style="64" customWidth="1"/>
    <col min="5" max="5" width="19.140625" style="15" customWidth="1"/>
    <col min="6" max="6" width="22.5703125" style="78" customWidth="1"/>
    <col min="7" max="7" width="22.85546875" style="15" customWidth="1"/>
    <col min="8" max="8" width="34.5703125" style="36" customWidth="1"/>
    <col min="9" max="9" width="11.7109375" style="37" customWidth="1"/>
    <col min="10" max="10" width="15.5703125" style="37" customWidth="1"/>
    <col min="11" max="16384" width="11.42578125" style="4"/>
  </cols>
  <sheetData>
    <row r="1" spans="1:10" ht="12.75">
      <c r="A1" s="263" t="s">
        <v>0</v>
      </c>
      <c r="B1" s="263"/>
      <c r="C1" s="263"/>
      <c r="D1" s="263"/>
      <c r="E1" s="263"/>
      <c r="F1" s="263"/>
      <c r="G1" s="263"/>
      <c r="H1" s="1"/>
      <c r="I1" s="2"/>
      <c r="J1" s="3" t="s">
        <v>45</v>
      </c>
    </row>
    <row r="2" spans="1:10">
      <c r="A2" s="263" t="s">
        <v>1</v>
      </c>
      <c r="B2" s="263"/>
      <c r="C2" s="263"/>
      <c r="D2" s="263"/>
      <c r="E2" s="263"/>
      <c r="F2" s="263"/>
      <c r="G2" s="263"/>
      <c r="H2" s="5"/>
      <c r="I2" s="6"/>
      <c r="J2" s="133"/>
    </row>
    <row r="3" spans="1:10">
      <c r="A3" s="263" t="s">
        <v>2</v>
      </c>
      <c r="B3" s="263"/>
      <c r="C3" s="263"/>
      <c r="D3" s="263"/>
      <c r="E3" s="263"/>
      <c r="F3" s="263"/>
      <c r="G3" s="8"/>
      <c r="H3" s="9"/>
      <c r="I3" s="133"/>
      <c r="J3" s="133"/>
    </row>
    <row r="4" spans="1:10">
      <c r="A4" s="10"/>
      <c r="B4" s="11"/>
      <c r="C4" s="12"/>
      <c r="D4" s="12"/>
      <c r="E4" s="13"/>
      <c r="F4" s="14"/>
      <c r="H4" s="5"/>
      <c r="I4" s="6"/>
      <c r="J4" s="16"/>
    </row>
    <row r="5" spans="1:10" ht="14.25" thickBot="1">
      <c r="A5" s="17"/>
      <c r="B5" s="18"/>
      <c r="C5" s="19" t="s">
        <v>3</v>
      </c>
      <c r="D5" s="19" t="s">
        <v>4</v>
      </c>
      <c r="E5" s="20" t="s">
        <v>5</v>
      </c>
      <c r="F5" s="21" t="s">
        <v>6</v>
      </c>
      <c r="G5" s="22"/>
      <c r="H5" s="5"/>
      <c r="I5" s="6"/>
      <c r="J5" s="23"/>
    </row>
    <row r="6" spans="1:10" ht="20.25" customHeight="1">
      <c r="A6" s="264"/>
      <c r="B6" s="264"/>
      <c r="C6" s="24" t="s">
        <v>7</v>
      </c>
      <c r="D6" s="25" t="e">
        <f>+'Febrero 2018'!F11</f>
        <v>#REF!</v>
      </c>
      <c r="E6" s="26"/>
      <c r="F6" s="27"/>
      <c r="G6" s="28"/>
      <c r="H6" s="5"/>
      <c r="I6" s="6"/>
      <c r="J6" s="23"/>
    </row>
    <row r="7" spans="1:10" ht="20.25" customHeight="1">
      <c r="A7" s="264" t="s">
        <v>45</v>
      </c>
      <c r="B7" s="264"/>
      <c r="C7" s="24" t="s">
        <v>8</v>
      </c>
      <c r="D7" s="138">
        <v>51987890.649999999</v>
      </c>
      <c r="E7" s="29"/>
      <c r="F7" s="30"/>
      <c r="G7" s="31"/>
      <c r="H7" s="5"/>
      <c r="I7" s="6"/>
      <c r="J7" s="23"/>
    </row>
    <row r="8" spans="1:10" ht="20.25" customHeight="1">
      <c r="A8" s="32"/>
      <c r="B8" s="33"/>
      <c r="C8" s="24" t="s">
        <v>9</v>
      </c>
      <c r="D8" s="138">
        <v>211351.44</v>
      </c>
      <c r="E8" s="34"/>
      <c r="F8" s="35"/>
      <c r="G8" s="28"/>
      <c r="J8" s="23"/>
    </row>
    <row r="9" spans="1:10" ht="20.25" customHeight="1">
      <c r="A9" s="265"/>
      <c r="B9" s="265"/>
      <c r="C9" s="24" t="s">
        <v>10</v>
      </c>
      <c r="D9" s="38"/>
      <c r="E9" s="139">
        <v>3232823.51</v>
      </c>
      <c r="F9" s="39"/>
      <c r="G9" s="27"/>
      <c r="H9" s="40"/>
      <c r="I9" s="23"/>
      <c r="J9" s="23"/>
    </row>
    <row r="10" spans="1:10" ht="20.25" customHeight="1" thickBot="1">
      <c r="A10" s="41"/>
      <c r="B10" s="33"/>
      <c r="C10" s="24" t="s">
        <v>11</v>
      </c>
      <c r="D10" s="38"/>
      <c r="E10" s="29">
        <v>11.6</v>
      </c>
      <c r="F10" s="39"/>
      <c r="G10" s="27"/>
      <c r="H10" s="40"/>
      <c r="I10" s="23"/>
      <c r="J10" s="23"/>
    </row>
    <row r="11" spans="1:10" ht="20.25" customHeight="1" thickBot="1">
      <c r="A11" s="32"/>
      <c r="B11" s="33"/>
      <c r="C11" s="42" t="s">
        <v>12</v>
      </c>
      <c r="D11" s="43" t="e">
        <f>SUM(D6:D9)</f>
        <v>#REF!</v>
      </c>
      <c r="E11" s="44">
        <f>SUM(E9:E10)</f>
        <v>3232835.11</v>
      </c>
      <c r="F11" s="44" t="e">
        <f>+D11-E11</f>
        <v>#REF!</v>
      </c>
      <c r="G11" s="99"/>
      <c r="H11" s="45"/>
      <c r="I11" s="46"/>
      <c r="J11" s="23"/>
    </row>
    <row r="12" spans="1:10" ht="20.25" customHeight="1" thickBot="1">
      <c r="A12" s="32"/>
      <c r="B12" s="33"/>
      <c r="C12" s="24"/>
      <c r="D12" s="47"/>
      <c r="E12" s="48"/>
      <c r="F12" s="49"/>
      <c r="G12" s="28"/>
      <c r="H12" s="40"/>
      <c r="I12" s="23"/>
      <c r="J12" s="23"/>
    </row>
    <row r="13" spans="1:10" ht="20.25" customHeight="1" thickBot="1">
      <c r="A13" s="260"/>
      <c r="B13" s="260"/>
      <c r="C13" s="50" t="s">
        <v>13</v>
      </c>
      <c r="D13" s="51"/>
      <c r="E13" s="261"/>
      <c r="F13" s="261"/>
      <c r="G13" s="31"/>
      <c r="H13" s="40"/>
      <c r="I13" s="23"/>
      <c r="J13" s="6"/>
    </row>
    <row r="14" spans="1:10" ht="17.25" thickBot="1">
      <c r="A14" s="260"/>
      <c r="B14" s="260"/>
      <c r="C14" s="52" t="s">
        <v>14</v>
      </c>
      <c r="D14" s="51"/>
      <c r="E14" s="53"/>
      <c r="F14" s="54"/>
      <c r="G14" s="26"/>
      <c r="H14" s="5"/>
      <c r="I14" s="6"/>
      <c r="J14" s="6"/>
    </row>
    <row r="15" spans="1:10" ht="17.25" thickBot="1">
      <c r="A15" s="55"/>
      <c r="B15" s="56"/>
      <c r="C15" s="57"/>
      <c r="D15" s="58" t="s">
        <v>15</v>
      </c>
      <c r="E15" s="59"/>
      <c r="F15" s="262" t="e">
        <f>+D11-E11</f>
        <v>#REF!</v>
      </c>
      <c r="G15" s="262"/>
      <c r="H15" s="5"/>
      <c r="I15" s="6"/>
      <c r="J15" s="60"/>
    </row>
    <row r="16" spans="1:10" ht="27" customHeight="1" thickTop="1">
      <c r="A16" s="100" t="s">
        <v>16</v>
      </c>
      <c r="B16" s="101" t="s">
        <v>17</v>
      </c>
      <c r="C16" s="102" t="s">
        <v>18</v>
      </c>
      <c r="D16" s="102" t="s">
        <v>19</v>
      </c>
      <c r="E16" s="103" t="s">
        <v>4</v>
      </c>
      <c r="F16" s="103" t="s">
        <v>5</v>
      </c>
      <c r="G16" s="103" t="s">
        <v>6</v>
      </c>
      <c r="H16" s="104" t="s">
        <v>20</v>
      </c>
      <c r="I16" s="104" t="s">
        <v>21</v>
      </c>
      <c r="J16" s="105" t="s">
        <v>22</v>
      </c>
    </row>
    <row r="17" spans="1:10" ht="12.75" customHeight="1">
      <c r="A17" s="106"/>
      <c r="B17" s="107" t="s">
        <v>6</v>
      </c>
      <c r="C17" s="108" t="s">
        <v>46</v>
      </c>
      <c r="D17" s="108" t="s">
        <v>47</v>
      </c>
      <c r="E17" s="109" t="e">
        <f>+D6</f>
        <v>#REF!</v>
      </c>
      <c r="F17" s="110"/>
      <c r="G17" s="111" t="e">
        <f>+E17</f>
        <v>#REF!</v>
      </c>
      <c r="H17" s="112"/>
      <c r="I17" s="113">
        <v>2</v>
      </c>
      <c r="J17" s="114"/>
    </row>
    <row r="18" spans="1:10" ht="12.75" customHeight="1">
      <c r="A18" s="114">
        <v>43164</v>
      </c>
      <c r="B18" s="107"/>
      <c r="C18" s="115"/>
      <c r="D18" s="116" t="s">
        <v>48</v>
      </c>
      <c r="E18" s="109">
        <v>559.29999999999995</v>
      </c>
      <c r="F18" s="125"/>
      <c r="G18" s="111" t="e">
        <f>+G17+E18</f>
        <v>#REF!</v>
      </c>
      <c r="H18" s="116" t="s">
        <v>32</v>
      </c>
      <c r="I18" s="113">
        <v>3</v>
      </c>
      <c r="J18" s="114">
        <v>43164</v>
      </c>
    </row>
    <row r="19" spans="1:10" ht="12.75" customHeight="1">
      <c r="A19" s="114">
        <v>43166</v>
      </c>
      <c r="B19" s="107"/>
      <c r="C19" s="117" t="s">
        <v>49</v>
      </c>
      <c r="D19" s="108" t="s">
        <v>50</v>
      </c>
      <c r="E19" s="118"/>
      <c r="F19" s="119">
        <v>2721961.5</v>
      </c>
      <c r="G19" s="111" t="e">
        <f>+G18-F19</f>
        <v>#REF!</v>
      </c>
      <c r="H19" s="116" t="s">
        <v>51</v>
      </c>
      <c r="I19" s="113">
        <v>3</v>
      </c>
      <c r="J19" s="114">
        <v>43166</v>
      </c>
    </row>
    <row r="20" spans="1:10" ht="12.75" customHeight="1">
      <c r="A20" s="114">
        <v>43166</v>
      </c>
      <c r="B20" s="107"/>
      <c r="C20" s="117" t="s">
        <v>37</v>
      </c>
      <c r="D20" s="108" t="s">
        <v>23</v>
      </c>
      <c r="E20" s="118"/>
      <c r="F20" s="119">
        <v>5</v>
      </c>
      <c r="G20" s="111" t="e">
        <f>+G19-F20</f>
        <v>#REF!</v>
      </c>
      <c r="H20" s="120" t="s">
        <v>24</v>
      </c>
      <c r="I20" s="113">
        <v>3</v>
      </c>
      <c r="J20" s="114">
        <v>43166</v>
      </c>
    </row>
    <row r="21" spans="1:10" ht="12.75" customHeight="1">
      <c r="A21" s="114">
        <v>43166</v>
      </c>
      <c r="B21" s="107"/>
      <c r="C21" s="117" t="s">
        <v>37</v>
      </c>
      <c r="D21" s="108" t="s">
        <v>25</v>
      </c>
      <c r="E21" s="118"/>
      <c r="F21" s="119">
        <v>0.8</v>
      </c>
      <c r="G21" s="111" t="e">
        <f t="shared" ref="G21:G24" si="0">+G20-F21</f>
        <v>#REF!</v>
      </c>
      <c r="H21" s="120" t="s">
        <v>26</v>
      </c>
      <c r="I21" s="113">
        <v>3</v>
      </c>
      <c r="J21" s="114">
        <v>43166</v>
      </c>
    </row>
    <row r="22" spans="1:10" ht="12.75" customHeight="1">
      <c r="A22" s="114">
        <v>43166</v>
      </c>
      <c r="B22" s="122"/>
      <c r="C22" s="108" t="s">
        <v>52</v>
      </c>
      <c r="D22" s="121"/>
      <c r="E22" s="118"/>
      <c r="F22" s="119">
        <v>510862.01</v>
      </c>
      <c r="G22" s="111" t="e">
        <f t="shared" si="0"/>
        <v>#REF!</v>
      </c>
      <c r="H22" s="120" t="s">
        <v>51</v>
      </c>
      <c r="I22" s="113">
        <v>3</v>
      </c>
      <c r="J22" s="114">
        <v>43166</v>
      </c>
    </row>
    <row r="23" spans="1:10" ht="12.75" customHeight="1">
      <c r="A23" s="114">
        <v>43166</v>
      </c>
      <c r="B23" s="122"/>
      <c r="C23" s="117" t="s">
        <v>37</v>
      </c>
      <c r="D23" s="108" t="s">
        <v>23</v>
      </c>
      <c r="E23" s="118"/>
      <c r="F23" s="119">
        <v>5</v>
      </c>
      <c r="G23" s="111" t="e">
        <f t="shared" si="0"/>
        <v>#REF!</v>
      </c>
      <c r="H23" s="120" t="s">
        <v>24</v>
      </c>
      <c r="I23" s="113">
        <v>3</v>
      </c>
      <c r="J23" s="114">
        <v>43166</v>
      </c>
    </row>
    <row r="24" spans="1:10" ht="12.75" customHeight="1">
      <c r="A24" s="114">
        <v>43166</v>
      </c>
      <c r="B24" s="122"/>
      <c r="C24" s="117" t="s">
        <v>37</v>
      </c>
      <c r="D24" s="108" t="s">
        <v>25</v>
      </c>
      <c r="E24" s="118"/>
      <c r="F24" s="119">
        <v>0.8</v>
      </c>
      <c r="G24" s="111" t="e">
        <f t="shared" si="0"/>
        <v>#REF!</v>
      </c>
      <c r="H24" s="120" t="s">
        <v>26</v>
      </c>
      <c r="I24" s="113">
        <v>3</v>
      </c>
      <c r="J24" s="114">
        <v>43166</v>
      </c>
    </row>
    <row r="25" spans="1:10" ht="12.75" customHeight="1">
      <c r="A25" s="114">
        <v>43171</v>
      </c>
      <c r="B25" s="128" t="s">
        <v>53</v>
      </c>
      <c r="C25" s="129"/>
      <c r="D25" s="124" t="s">
        <v>27</v>
      </c>
      <c r="E25" s="118">
        <v>3000</v>
      </c>
      <c r="F25" s="131"/>
      <c r="G25" s="111" t="e">
        <f>+G24+E25</f>
        <v>#REF!</v>
      </c>
      <c r="H25" s="120" t="s">
        <v>30</v>
      </c>
      <c r="I25" s="113">
        <v>3</v>
      </c>
      <c r="J25" s="114">
        <v>43171</v>
      </c>
    </row>
    <row r="26" spans="1:10" ht="12.75" customHeight="1">
      <c r="A26" s="114">
        <v>43179</v>
      </c>
      <c r="B26" s="128" t="s">
        <v>53</v>
      </c>
      <c r="C26" s="129"/>
      <c r="D26" s="124" t="s">
        <v>59</v>
      </c>
      <c r="E26" s="118">
        <v>150</v>
      </c>
      <c r="F26" s="131"/>
      <c r="G26" s="132" t="e">
        <f>+G25+E26</f>
        <v>#REF!</v>
      </c>
      <c r="H26" s="120" t="s">
        <v>60</v>
      </c>
      <c r="I26" s="113">
        <v>3</v>
      </c>
      <c r="J26" s="114">
        <v>43179</v>
      </c>
    </row>
    <row r="27" spans="1:10" s="87" customFormat="1" ht="12.75" customHeight="1">
      <c r="A27" s="127">
        <v>43180</v>
      </c>
      <c r="B27" s="128" t="s">
        <v>55</v>
      </c>
      <c r="C27" s="129" t="s">
        <v>62</v>
      </c>
      <c r="D27" s="124" t="s">
        <v>59</v>
      </c>
      <c r="E27" s="118">
        <v>126.47</v>
      </c>
      <c r="F27" s="131"/>
      <c r="G27" s="132" t="e">
        <f t="shared" ref="G27:G34" si="1">+G26+E27</f>
        <v>#REF!</v>
      </c>
      <c r="H27" s="120" t="s">
        <v>60</v>
      </c>
      <c r="I27" s="113">
        <v>3</v>
      </c>
      <c r="J27" s="127">
        <v>43180</v>
      </c>
    </row>
    <row r="28" spans="1:10" s="87" customFormat="1" ht="12.75" customHeight="1">
      <c r="A28" s="127">
        <v>43180</v>
      </c>
      <c r="B28" s="135" t="s">
        <v>56</v>
      </c>
      <c r="C28" s="129" t="s">
        <v>62</v>
      </c>
      <c r="D28" s="124" t="s">
        <v>59</v>
      </c>
      <c r="E28" s="118">
        <v>1000</v>
      </c>
      <c r="F28" s="131"/>
      <c r="G28" s="132" t="e">
        <f t="shared" si="1"/>
        <v>#REF!</v>
      </c>
      <c r="H28" s="120" t="s">
        <v>60</v>
      </c>
      <c r="I28" s="113">
        <v>3</v>
      </c>
      <c r="J28" s="127">
        <v>43180</v>
      </c>
    </row>
    <row r="29" spans="1:10" s="87" customFormat="1" ht="12.75" customHeight="1">
      <c r="A29" s="127">
        <v>43180</v>
      </c>
      <c r="B29" s="135" t="s">
        <v>56</v>
      </c>
      <c r="C29" s="129" t="s">
        <v>62</v>
      </c>
      <c r="D29" s="124" t="s">
        <v>59</v>
      </c>
      <c r="E29" s="118">
        <v>715.44</v>
      </c>
      <c r="F29" s="131"/>
      <c r="G29" s="132" t="e">
        <f t="shared" si="1"/>
        <v>#REF!</v>
      </c>
      <c r="H29" s="120" t="s">
        <v>60</v>
      </c>
      <c r="I29" s="113">
        <v>3</v>
      </c>
      <c r="J29" s="127">
        <v>43180</v>
      </c>
    </row>
    <row r="30" spans="1:10" s="87" customFormat="1" ht="12.75" customHeight="1">
      <c r="A30" s="127">
        <v>43180</v>
      </c>
      <c r="B30" s="135" t="s">
        <v>57</v>
      </c>
      <c r="C30" s="129" t="s">
        <v>62</v>
      </c>
      <c r="D30" s="124" t="s">
        <v>59</v>
      </c>
      <c r="E30" s="118">
        <v>1000</v>
      </c>
      <c r="F30" s="131"/>
      <c r="G30" s="132" t="e">
        <f t="shared" si="1"/>
        <v>#REF!</v>
      </c>
      <c r="H30" s="120" t="s">
        <v>60</v>
      </c>
      <c r="I30" s="113">
        <v>3</v>
      </c>
      <c r="J30" s="127">
        <v>43180</v>
      </c>
    </row>
    <row r="31" spans="1:10" s="87" customFormat="1" ht="12.75" customHeight="1">
      <c r="A31" s="127">
        <v>43180</v>
      </c>
      <c r="B31" s="128" t="s">
        <v>57</v>
      </c>
      <c r="C31" s="129" t="s">
        <v>62</v>
      </c>
      <c r="D31" s="124" t="s">
        <v>59</v>
      </c>
      <c r="E31" s="136">
        <v>428.7</v>
      </c>
      <c r="F31" s="137"/>
      <c r="G31" s="132" t="e">
        <f t="shared" si="1"/>
        <v>#REF!</v>
      </c>
      <c r="H31" s="120" t="s">
        <v>60</v>
      </c>
      <c r="I31" s="113">
        <v>3</v>
      </c>
      <c r="J31" s="127">
        <v>43180</v>
      </c>
    </row>
    <row r="32" spans="1:10" s="87" customFormat="1" ht="12.75" customHeight="1">
      <c r="A32" s="127">
        <v>43180</v>
      </c>
      <c r="B32" s="128"/>
      <c r="C32" s="124"/>
      <c r="D32" s="116" t="s">
        <v>58</v>
      </c>
      <c r="E32" s="136">
        <v>51980828.82</v>
      </c>
      <c r="F32" s="137"/>
      <c r="G32" s="132" t="e">
        <f t="shared" si="1"/>
        <v>#REF!</v>
      </c>
      <c r="H32" s="120" t="s">
        <v>61</v>
      </c>
      <c r="I32" s="113">
        <v>3</v>
      </c>
      <c r="J32" s="127">
        <v>43180</v>
      </c>
    </row>
    <row r="33" spans="1:10" s="87" customFormat="1" ht="12.75" customHeight="1">
      <c r="A33" s="127">
        <v>43187</v>
      </c>
      <c r="B33" s="128" t="s">
        <v>53</v>
      </c>
      <c r="C33" s="124"/>
      <c r="D33" s="116"/>
      <c r="E33" s="136">
        <v>81.92</v>
      </c>
      <c r="F33" s="137"/>
      <c r="G33" s="132" t="e">
        <f t="shared" si="1"/>
        <v>#REF!</v>
      </c>
      <c r="H33" s="120" t="s">
        <v>30</v>
      </c>
      <c r="I33" s="113">
        <v>3</v>
      </c>
      <c r="J33" s="127">
        <v>43187</v>
      </c>
    </row>
    <row r="34" spans="1:10" s="87" customFormat="1" ht="12.75" customHeight="1">
      <c r="A34" s="127">
        <v>43187</v>
      </c>
      <c r="B34" s="135"/>
      <c r="C34" s="117" t="s">
        <v>37</v>
      </c>
      <c r="D34" s="124" t="s">
        <v>28</v>
      </c>
      <c r="E34" s="118">
        <v>211351.44</v>
      </c>
      <c r="F34" s="137"/>
      <c r="G34" s="132" t="e">
        <f t="shared" si="1"/>
        <v>#REF!</v>
      </c>
      <c r="H34" s="120" t="s">
        <v>54</v>
      </c>
      <c r="I34" s="113">
        <v>3</v>
      </c>
      <c r="J34" s="127">
        <v>43187</v>
      </c>
    </row>
    <row r="35" spans="1:10" s="87" customFormat="1" ht="12.75" customHeight="1">
      <c r="A35" s="81"/>
      <c r="B35" s="88"/>
      <c r="C35" s="70"/>
      <c r="D35" s="83"/>
      <c r="E35" s="65"/>
      <c r="F35" s="84"/>
      <c r="G35" s="85"/>
      <c r="H35" s="66"/>
      <c r="I35" s="86"/>
      <c r="J35" s="81"/>
    </row>
    <row r="36" spans="1:10" s="87" customFormat="1" ht="12.75" customHeight="1">
      <c r="A36" s="81"/>
      <c r="B36" s="88"/>
      <c r="C36" s="70"/>
      <c r="D36" s="83"/>
      <c r="E36" s="65"/>
      <c r="F36" s="84"/>
      <c r="G36" s="85"/>
      <c r="H36" s="66"/>
      <c r="I36" s="86"/>
      <c r="J36" s="81"/>
    </row>
    <row r="37" spans="1:10" s="87" customFormat="1">
      <c r="A37" s="81"/>
      <c r="B37" s="88"/>
      <c r="C37" s="70"/>
      <c r="D37" s="83"/>
      <c r="E37" s="89"/>
      <c r="F37" s="67"/>
      <c r="G37" s="85"/>
      <c r="H37" s="68"/>
      <c r="I37" s="86"/>
      <c r="J37" s="81"/>
    </row>
    <row r="38" spans="1:10" s="87" customFormat="1">
      <c r="A38" s="81"/>
      <c r="B38" s="88"/>
      <c r="C38" s="83"/>
      <c r="D38" s="62"/>
      <c r="E38" s="89"/>
      <c r="F38" s="67"/>
      <c r="G38" s="85"/>
      <c r="H38" s="66"/>
      <c r="I38" s="86"/>
      <c r="J38" s="81"/>
    </row>
    <row r="39" spans="1:10" s="87" customFormat="1">
      <c r="A39" s="81"/>
      <c r="B39" s="88"/>
      <c r="C39" s="70"/>
      <c r="F39" s="67"/>
      <c r="G39" s="85"/>
      <c r="H39" s="66"/>
      <c r="I39" s="86"/>
      <c r="J39" s="81"/>
    </row>
    <row r="40" spans="1:10" s="87" customFormat="1">
      <c r="A40" s="81"/>
      <c r="B40" s="88"/>
      <c r="C40" s="70"/>
      <c r="D40" s="90"/>
      <c r="E40" s="89"/>
      <c r="F40" s="89"/>
      <c r="G40" s="85"/>
      <c r="H40" s="66"/>
      <c r="I40" s="86"/>
      <c r="J40" s="81"/>
    </row>
    <row r="41" spans="1:10" s="87" customFormat="1">
      <c r="A41" s="81"/>
      <c r="B41" s="91"/>
      <c r="C41" s="70"/>
      <c r="D41" s="83"/>
      <c r="E41" s="89"/>
      <c r="F41" s="67"/>
      <c r="G41" s="85"/>
      <c r="H41" s="66"/>
      <c r="I41" s="86"/>
      <c r="J41" s="81"/>
    </row>
    <row r="42" spans="1:10" s="87" customFormat="1">
      <c r="A42" s="81"/>
      <c r="B42" s="92"/>
      <c r="C42" s="83"/>
      <c r="D42" s="62"/>
      <c r="E42" s="93"/>
      <c r="F42" s="67"/>
      <c r="G42" s="85"/>
      <c r="H42" s="68"/>
      <c r="I42" s="86"/>
      <c r="J42" s="81"/>
    </row>
    <row r="43" spans="1:10" s="87" customFormat="1">
      <c r="A43" s="81"/>
      <c r="B43" s="91"/>
      <c r="C43" s="70"/>
      <c r="D43" s="83"/>
      <c r="E43" s="84"/>
      <c r="F43" s="67"/>
      <c r="G43" s="85"/>
      <c r="H43" s="66"/>
      <c r="I43" s="86"/>
      <c r="J43" s="81"/>
    </row>
    <row r="44" spans="1:10" s="87" customFormat="1">
      <c r="A44" s="81"/>
      <c r="B44" s="91"/>
      <c r="C44" s="70"/>
      <c r="D44" s="83"/>
      <c r="E44" s="84"/>
      <c r="F44" s="84"/>
      <c r="G44" s="85"/>
      <c r="H44" s="66"/>
      <c r="I44" s="86"/>
      <c r="J44" s="81"/>
    </row>
    <row r="45" spans="1:10" s="87" customFormat="1">
      <c r="A45" s="81"/>
      <c r="B45" s="91"/>
      <c r="C45" s="70"/>
      <c r="D45" s="62"/>
      <c r="E45" s="84"/>
      <c r="F45" s="67"/>
      <c r="G45" s="85"/>
      <c r="H45" s="66"/>
      <c r="I45" s="86"/>
      <c r="J45" s="81"/>
    </row>
    <row r="46" spans="1:10" s="87" customFormat="1">
      <c r="A46" s="81"/>
      <c r="B46" s="91"/>
      <c r="C46" s="70"/>
      <c r="D46" s="83"/>
      <c r="E46" s="89"/>
      <c r="F46" s="67"/>
      <c r="G46" s="85"/>
      <c r="H46" s="66"/>
      <c r="I46" s="86"/>
      <c r="J46" s="81"/>
    </row>
    <row r="47" spans="1:10" s="87" customFormat="1">
      <c r="A47" s="81"/>
      <c r="B47" s="91"/>
      <c r="C47" s="70"/>
      <c r="D47" s="83"/>
      <c r="E47" s="89"/>
      <c r="F47" s="67"/>
      <c r="G47" s="85"/>
      <c r="H47" s="66"/>
      <c r="I47" s="86"/>
      <c r="J47" s="81"/>
    </row>
    <row r="48" spans="1:10" s="87" customFormat="1">
      <c r="A48" s="81"/>
      <c r="B48" s="91"/>
      <c r="C48" s="70"/>
      <c r="D48" s="62"/>
      <c r="E48" s="84"/>
      <c r="F48" s="67"/>
      <c r="G48" s="85"/>
      <c r="H48" s="66"/>
      <c r="I48" s="86"/>
      <c r="J48" s="81"/>
    </row>
    <row r="49" spans="1:10" s="87" customFormat="1">
      <c r="A49" s="81"/>
      <c r="B49" s="91"/>
      <c r="C49" s="70"/>
      <c r="D49" s="83"/>
      <c r="E49" s="84"/>
      <c r="F49" s="67"/>
      <c r="G49" s="85"/>
      <c r="H49" s="66"/>
      <c r="I49" s="86"/>
      <c r="J49" s="81"/>
    </row>
    <row r="50" spans="1:10" s="87" customFormat="1">
      <c r="A50" s="81"/>
      <c r="B50" s="91"/>
      <c r="C50" s="70"/>
      <c r="D50" s="83"/>
      <c r="E50" s="84"/>
      <c r="F50" s="67"/>
      <c r="G50" s="85"/>
      <c r="H50" s="66"/>
      <c r="I50" s="86"/>
      <c r="J50" s="81"/>
    </row>
    <row r="51" spans="1:10" s="87" customFormat="1">
      <c r="A51" s="81"/>
      <c r="C51" s="83"/>
      <c r="D51" s="62"/>
      <c r="E51" s="84"/>
      <c r="F51" s="67"/>
      <c r="G51" s="85"/>
      <c r="H51" s="62"/>
      <c r="I51" s="86"/>
      <c r="J51" s="81"/>
    </row>
    <row r="52" spans="1:10" s="87" customFormat="1">
      <c r="A52" s="81"/>
      <c r="B52" s="91"/>
      <c r="C52" s="83"/>
      <c r="D52" s="62"/>
      <c r="E52" s="84"/>
      <c r="F52" s="67"/>
      <c r="G52" s="85"/>
      <c r="H52" s="66"/>
      <c r="I52" s="86"/>
      <c r="J52" s="81"/>
    </row>
    <row r="53" spans="1:10" s="87" customFormat="1">
      <c r="A53" s="81"/>
      <c r="B53" s="91"/>
      <c r="C53" s="70"/>
      <c r="D53" s="83"/>
      <c r="E53" s="84"/>
      <c r="F53" s="67"/>
      <c r="G53" s="85"/>
      <c r="H53" s="66"/>
      <c r="I53" s="86"/>
      <c r="J53" s="81"/>
    </row>
    <row r="54" spans="1:10" s="87" customFormat="1">
      <c r="A54" s="81"/>
      <c r="B54" s="91"/>
      <c r="C54" s="70"/>
      <c r="D54" s="83"/>
      <c r="E54" s="84"/>
      <c r="F54" s="67"/>
      <c r="G54" s="85"/>
      <c r="H54" s="66"/>
      <c r="I54" s="86"/>
      <c r="J54" s="81"/>
    </row>
    <row r="55" spans="1:10" s="87" customFormat="1">
      <c r="A55" s="81"/>
      <c r="B55" s="91"/>
      <c r="C55" s="83"/>
      <c r="D55" s="83"/>
      <c r="E55" s="84"/>
      <c r="F55" s="63"/>
      <c r="G55" s="85"/>
      <c r="H55" s="62"/>
      <c r="I55" s="86"/>
      <c r="J55" s="81"/>
    </row>
    <row r="56" spans="1:10" s="87" customFormat="1">
      <c r="A56" s="81"/>
      <c r="B56" s="91"/>
      <c r="C56" s="83"/>
      <c r="D56" s="83"/>
      <c r="E56" s="84"/>
      <c r="F56" s="63"/>
      <c r="G56" s="85"/>
      <c r="H56" s="68"/>
      <c r="I56" s="86"/>
      <c r="J56" s="81"/>
    </row>
    <row r="57" spans="1:10" s="87" customFormat="1">
      <c r="A57" s="81"/>
      <c r="B57" s="91"/>
      <c r="C57" s="70"/>
      <c r="D57" s="62"/>
      <c r="E57" s="84"/>
      <c r="F57" s="67"/>
      <c r="G57" s="85"/>
      <c r="H57" s="62"/>
      <c r="I57" s="86"/>
      <c r="J57" s="81"/>
    </row>
    <row r="58" spans="1:10" s="87" customFormat="1">
      <c r="A58" s="81"/>
      <c r="B58" s="91"/>
      <c r="C58" s="83"/>
      <c r="D58" s="90"/>
      <c r="E58" s="84"/>
      <c r="F58" s="67"/>
      <c r="G58" s="85"/>
      <c r="H58" s="62"/>
      <c r="I58" s="86"/>
      <c r="J58" s="81"/>
    </row>
    <row r="59" spans="1:10" s="87" customFormat="1" ht="12.75" customHeight="1">
      <c r="A59" s="81"/>
      <c r="B59" s="91"/>
      <c r="C59" s="83"/>
      <c r="D59" s="83"/>
      <c r="E59" s="84"/>
      <c r="F59" s="67"/>
      <c r="G59" s="85"/>
      <c r="H59" s="62"/>
      <c r="I59" s="86"/>
      <c r="J59" s="81"/>
    </row>
    <row r="60" spans="1:10" s="87" customFormat="1" ht="12.75" customHeight="1">
      <c r="A60" s="81"/>
      <c r="B60" s="91"/>
      <c r="C60" s="70"/>
      <c r="D60" s="62"/>
      <c r="E60" s="84"/>
      <c r="F60" s="67"/>
      <c r="G60" s="85"/>
      <c r="H60" s="62"/>
      <c r="I60" s="86"/>
      <c r="J60" s="81"/>
    </row>
    <row r="61" spans="1:10" s="87" customFormat="1" ht="12.75" customHeight="1">
      <c r="A61" s="81"/>
      <c r="B61" s="91"/>
      <c r="C61" s="83"/>
      <c r="D61" s="83"/>
      <c r="E61" s="84"/>
      <c r="F61" s="63"/>
      <c r="G61" s="85"/>
      <c r="H61" s="62"/>
      <c r="I61" s="86"/>
      <c r="J61" s="81"/>
    </row>
    <row r="62" spans="1:10" s="87" customFormat="1">
      <c r="A62" s="81"/>
      <c r="B62" s="91"/>
      <c r="C62" s="83"/>
      <c r="D62" s="83"/>
      <c r="E62" s="93"/>
      <c r="F62" s="63"/>
      <c r="G62" s="85"/>
      <c r="H62" s="62"/>
      <c r="I62" s="86"/>
      <c r="J62" s="81"/>
    </row>
    <row r="63" spans="1:10" s="87" customFormat="1">
      <c r="A63" s="81"/>
      <c r="B63" s="91"/>
      <c r="C63" s="83"/>
      <c r="D63" s="62"/>
      <c r="E63" s="84"/>
      <c r="F63" s="67"/>
      <c r="G63" s="85"/>
      <c r="H63" s="62"/>
      <c r="I63" s="86"/>
      <c r="J63" s="81"/>
    </row>
    <row r="64" spans="1:10" s="87" customFormat="1">
      <c r="A64" s="81"/>
      <c r="B64" s="91"/>
      <c r="C64" s="83"/>
      <c r="D64" s="83"/>
      <c r="E64" s="84"/>
      <c r="F64" s="63"/>
      <c r="G64" s="85"/>
      <c r="H64" s="62"/>
      <c r="I64" s="86"/>
      <c r="J64" s="81"/>
    </row>
    <row r="65" spans="1:10" s="87" customFormat="1">
      <c r="A65" s="81"/>
      <c r="B65" s="91"/>
      <c r="C65" s="83"/>
      <c r="D65" s="83"/>
      <c r="E65" s="93"/>
      <c r="F65" s="63"/>
      <c r="G65" s="85"/>
      <c r="H65" s="62"/>
      <c r="I65" s="86"/>
      <c r="J65" s="81"/>
    </row>
    <row r="66" spans="1:10" s="87" customFormat="1">
      <c r="A66" s="81"/>
      <c r="B66" s="91"/>
      <c r="C66" s="83"/>
      <c r="D66" s="62"/>
      <c r="E66" s="84"/>
      <c r="F66" s="67"/>
      <c r="G66" s="85"/>
      <c r="H66" s="62"/>
      <c r="I66" s="86"/>
      <c r="J66" s="81"/>
    </row>
    <row r="67" spans="1:10" s="87" customFormat="1">
      <c r="A67" s="81"/>
      <c r="B67" s="91"/>
      <c r="C67" s="83"/>
      <c r="D67" s="83"/>
      <c r="E67" s="63"/>
      <c r="F67" s="63"/>
      <c r="G67" s="85"/>
      <c r="H67" s="62"/>
      <c r="I67" s="86"/>
      <c r="J67" s="81"/>
    </row>
    <row r="68" spans="1:10" s="87" customFormat="1">
      <c r="A68" s="81"/>
      <c r="B68" s="91"/>
      <c r="C68" s="83"/>
      <c r="D68" s="83"/>
      <c r="E68" s="84"/>
      <c r="F68" s="63"/>
      <c r="G68" s="85"/>
      <c r="H68" s="62"/>
      <c r="I68" s="86"/>
      <c r="J68" s="81"/>
    </row>
    <row r="69" spans="1:10" s="87" customFormat="1">
      <c r="A69" s="81"/>
      <c r="B69" s="91"/>
      <c r="C69" s="83"/>
      <c r="D69" s="62"/>
      <c r="E69" s="84"/>
      <c r="F69" s="67"/>
      <c r="G69" s="85"/>
      <c r="H69" s="62"/>
      <c r="I69" s="86"/>
      <c r="J69" s="81"/>
    </row>
    <row r="70" spans="1:10" s="87" customFormat="1">
      <c r="A70" s="81"/>
      <c r="B70" s="91"/>
      <c r="C70" s="83"/>
      <c r="D70" s="83"/>
      <c r="E70" s="84"/>
      <c r="F70" s="63"/>
      <c r="G70" s="85"/>
      <c r="H70" s="62"/>
      <c r="I70" s="86"/>
      <c r="J70" s="81"/>
    </row>
    <row r="71" spans="1:10" s="87" customFormat="1">
      <c r="A71" s="81"/>
      <c r="B71" s="91"/>
      <c r="C71" s="83"/>
      <c r="D71" s="83"/>
      <c r="E71" s="84"/>
      <c r="F71" s="63"/>
      <c r="G71" s="85"/>
      <c r="H71" s="62"/>
      <c r="I71" s="86"/>
      <c r="J71" s="81"/>
    </row>
    <row r="72" spans="1:10" s="87" customFormat="1">
      <c r="A72" s="81"/>
      <c r="B72" s="91"/>
      <c r="C72" s="83"/>
      <c r="D72" s="62"/>
      <c r="E72" s="84"/>
      <c r="F72" s="67"/>
      <c r="G72" s="85"/>
      <c r="H72" s="62"/>
      <c r="I72" s="86"/>
      <c r="J72" s="81"/>
    </row>
    <row r="73" spans="1:10" s="87" customFormat="1">
      <c r="A73" s="81"/>
      <c r="B73" s="91"/>
      <c r="C73" s="83"/>
      <c r="D73" s="83"/>
      <c r="E73" s="84"/>
      <c r="F73" s="63"/>
      <c r="G73" s="85"/>
      <c r="H73" s="62"/>
      <c r="I73" s="86"/>
      <c r="J73" s="81"/>
    </row>
    <row r="74" spans="1:10" s="87" customFormat="1">
      <c r="A74" s="81"/>
      <c r="B74" s="91"/>
      <c r="C74" s="83"/>
      <c r="D74" s="83"/>
      <c r="E74" s="93"/>
      <c r="F74" s="63"/>
      <c r="G74" s="85"/>
      <c r="H74" s="62"/>
      <c r="I74" s="86"/>
      <c r="J74" s="81"/>
    </row>
    <row r="75" spans="1:10" s="87" customFormat="1">
      <c r="A75" s="81"/>
      <c r="B75" s="91"/>
      <c r="C75" s="83"/>
      <c r="D75" s="62"/>
      <c r="E75" s="84"/>
      <c r="F75" s="67"/>
      <c r="G75" s="85"/>
      <c r="H75" s="62"/>
      <c r="I75" s="86"/>
      <c r="J75" s="81"/>
    </row>
    <row r="76" spans="1:10" s="87" customFormat="1">
      <c r="A76" s="81"/>
      <c r="B76" s="91"/>
      <c r="C76" s="83"/>
      <c r="D76" s="83"/>
      <c r="E76" s="84"/>
      <c r="F76" s="63"/>
      <c r="G76" s="85"/>
      <c r="H76" s="62"/>
      <c r="I76" s="86"/>
      <c r="J76" s="81"/>
    </row>
    <row r="77" spans="1:10" s="87" customFormat="1">
      <c r="A77" s="81"/>
      <c r="B77" s="91"/>
      <c r="C77" s="83"/>
      <c r="D77" s="83"/>
      <c r="E77" s="84"/>
      <c r="F77" s="63"/>
      <c r="G77" s="85"/>
      <c r="H77" s="62"/>
      <c r="I77" s="86"/>
      <c r="J77" s="81"/>
    </row>
    <row r="78" spans="1:10" s="87" customFormat="1">
      <c r="A78" s="81"/>
      <c r="B78" s="91"/>
      <c r="C78" s="70"/>
      <c r="D78" s="62"/>
      <c r="E78" s="84"/>
      <c r="F78" s="67"/>
      <c r="G78" s="85"/>
      <c r="H78" s="62"/>
      <c r="I78" s="86"/>
      <c r="J78" s="81"/>
    </row>
    <row r="79" spans="1:10" s="87" customFormat="1" ht="16.5">
      <c r="A79" s="81"/>
      <c r="B79" s="91"/>
      <c r="C79" s="83"/>
      <c r="D79" s="83"/>
      <c r="E79" s="71"/>
      <c r="F79" s="67"/>
      <c r="G79" s="85"/>
      <c r="H79" s="62"/>
      <c r="I79" s="86"/>
      <c r="J79" s="81"/>
    </row>
    <row r="80" spans="1:10" s="87" customFormat="1" ht="16.5">
      <c r="A80" s="81"/>
      <c r="B80" s="91"/>
      <c r="C80" s="83"/>
      <c r="D80" s="83"/>
      <c r="E80" s="71"/>
      <c r="F80" s="67"/>
      <c r="G80" s="85"/>
      <c r="H80" s="62"/>
      <c r="I80" s="86"/>
      <c r="J80" s="81"/>
    </row>
    <row r="81" spans="1:10" s="87" customFormat="1" ht="16.5">
      <c r="A81" s="81"/>
      <c r="B81" s="91"/>
      <c r="C81" s="70"/>
      <c r="D81" s="62"/>
      <c r="E81" s="71"/>
      <c r="F81" s="63"/>
      <c r="G81" s="85"/>
      <c r="H81" s="72"/>
      <c r="I81" s="86"/>
      <c r="J81" s="81"/>
    </row>
    <row r="82" spans="1:10" s="87" customFormat="1">
      <c r="A82" s="81"/>
      <c r="B82" s="91"/>
      <c r="C82" s="83"/>
      <c r="D82" s="83"/>
      <c r="E82" s="84"/>
      <c r="F82" s="63"/>
      <c r="G82" s="85"/>
      <c r="H82" s="73"/>
      <c r="I82" s="86"/>
      <c r="J82" s="81"/>
    </row>
    <row r="83" spans="1:10" s="87" customFormat="1">
      <c r="A83" s="81"/>
      <c r="B83" s="91"/>
      <c r="C83" s="83"/>
      <c r="D83" s="83"/>
      <c r="E83" s="84"/>
      <c r="F83" s="74"/>
      <c r="G83" s="85"/>
      <c r="H83" s="75"/>
      <c r="I83" s="86"/>
      <c r="J83" s="81"/>
    </row>
    <row r="84" spans="1:10" s="87" customFormat="1">
      <c r="A84" s="81"/>
      <c r="B84" s="91"/>
      <c r="C84" s="70"/>
      <c r="D84" s="62"/>
      <c r="E84" s="84"/>
      <c r="F84" s="74"/>
      <c r="G84" s="85"/>
      <c r="H84" s="76"/>
      <c r="I84" s="86"/>
      <c r="J84" s="81"/>
    </row>
    <row r="85" spans="1:10" s="87" customFormat="1">
      <c r="A85" s="81"/>
      <c r="B85" s="91"/>
      <c r="C85" s="83"/>
      <c r="D85" s="83"/>
      <c r="E85" s="63"/>
      <c r="F85" s="74"/>
      <c r="G85" s="85"/>
      <c r="H85" s="76"/>
      <c r="I85" s="86"/>
      <c r="J85" s="81"/>
    </row>
    <row r="86" spans="1:10" s="87" customFormat="1">
      <c r="A86" s="81"/>
      <c r="B86" s="91"/>
      <c r="C86" s="83"/>
      <c r="D86" s="83"/>
      <c r="E86" s="63"/>
      <c r="F86" s="67"/>
      <c r="G86" s="85"/>
      <c r="H86" s="62"/>
      <c r="I86" s="86"/>
      <c r="J86" s="81"/>
    </row>
    <row r="87" spans="1:10" s="87" customFormat="1">
      <c r="A87" s="81"/>
      <c r="B87" s="91"/>
      <c r="C87" s="77"/>
      <c r="D87" s="62"/>
      <c r="E87" s="63"/>
      <c r="F87" s="67"/>
      <c r="G87" s="85"/>
      <c r="H87" s="62"/>
      <c r="I87" s="86"/>
      <c r="J87" s="81"/>
    </row>
    <row r="88" spans="1:10" s="87" customFormat="1">
      <c r="A88" s="81"/>
      <c r="B88" s="91"/>
      <c r="C88" s="83"/>
      <c r="D88" s="83"/>
      <c r="E88" s="63"/>
      <c r="F88" s="67"/>
      <c r="G88" s="85"/>
      <c r="H88" s="62"/>
      <c r="I88" s="86"/>
      <c r="J88" s="81"/>
    </row>
    <row r="89" spans="1:10" s="87" customFormat="1">
      <c r="A89" s="81"/>
      <c r="B89" s="91"/>
      <c r="C89" s="83"/>
      <c r="D89" s="83"/>
      <c r="E89" s="63"/>
      <c r="F89" s="67"/>
      <c r="G89" s="85"/>
      <c r="H89" s="62"/>
      <c r="I89" s="86"/>
      <c r="J89" s="81"/>
    </row>
    <row r="90" spans="1:10" s="87" customFormat="1">
      <c r="A90" s="81"/>
      <c r="B90" s="91"/>
      <c r="C90" s="83"/>
      <c r="D90" s="62"/>
      <c r="E90" s="65"/>
      <c r="F90" s="63"/>
      <c r="G90" s="85"/>
      <c r="H90" s="62"/>
      <c r="I90" s="86"/>
      <c r="J90" s="81"/>
    </row>
    <row r="91" spans="1:10" s="87" customFormat="1">
      <c r="A91" s="81"/>
      <c r="B91" s="91"/>
      <c r="C91" s="83"/>
      <c r="D91" s="62"/>
      <c r="E91" s="84"/>
      <c r="F91" s="67"/>
      <c r="G91" s="85"/>
      <c r="H91" s="62"/>
      <c r="I91" s="86"/>
      <c r="J91" s="81"/>
    </row>
    <row r="92" spans="1:10" s="87" customFormat="1">
      <c r="A92" s="81"/>
      <c r="B92" s="91"/>
      <c r="C92" s="83"/>
      <c r="D92" s="83"/>
      <c r="E92" s="84"/>
      <c r="F92" s="67"/>
      <c r="G92" s="85"/>
      <c r="H92" s="62"/>
      <c r="I92" s="86"/>
      <c r="J92" s="81"/>
    </row>
    <row r="93" spans="1:10" s="87" customFormat="1">
      <c r="A93" s="81"/>
      <c r="B93" s="91"/>
      <c r="C93" s="83"/>
      <c r="D93" s="83"/>
      <c r="E93" s="84"/>
      <c r="F93" s="67"/>
      <c r="G93" s="85"/>
      <c r="H93" s="62"/>
      <c r="I93" s="86"/>
      <c r="J93" s="81"/>
    </row>
    <row r="94" spans="1:10" s="87" customFormat="1">
      <c r="A94" s="81"/>
      <c r="B94" s="91"/>
      <c r="C94" s="70"/>
      <c r="D94" s="62"/>
      <c r="E94" s="94"/>
      <c r="F94" s="67"/>
      <c r="G94" s="85"/>
      <c r="H94" s="62"/>
      <c r="I94" s="86"/>
      <c r="J94" s="81"/>
    </row>
    <row r="95" spans="1:10" s="87" customFormat="1">
      <c r="A95" s="81"/>
      <c r="B95" s="91"/>
      <c r="C95" s="83"/>
      <c r="D95" s="83"/>
      <c r="E95" s="94"/>
      <c r="F95" s="67"/>
      <c r="G95" s="85"/>
      <c r="H95" s="62"/>
      <c r="I95" s="86"/>
      <c r="J95" s="81"/>
    </row>
    <row r="96" spans="1:10" s="87" customFormat="1">
      <c r="A96" s="81"/>
      <c r="B96" s="91"/>
      <c r="C96" s="83"/>
      <c r="D96" s="83"/>
      <c r="E96" s="94"/>
      <c r="F96" s="67"/>
      <c r="G96" s="85"/>
      <c r="H96" s="72"/>
      <c r="I96" s="86"/>
      <c r="J96" s="81"/>
    </row>
    <row r="97" spans="1:10" s="87" customFormat="1">
      <c r="A97" s="81"/>
      <c r="B97" s="91"/>
      <c r="C97" s="70"/>
      <c r="D97" s="62"/>
      <c r="E97" s="94"/>
      <c r="F97" s="67"/>
      <c r="G97" s="85"/>
      <c r="H97" s="62"/>
      <c r="I97" s="86"/>
      <c r="J97" s="81"/>
    </row>
    <row r="98" spans="1:10" s="87" customFormat="1">
      <c r="A98" s="81"/>
      <c r="B98" s="91"/>
      <c r="C98" s="83"/>
      <c r="D98" s="83"/>
      <c r="E98" s="94"/>
      <c r="F98" s="67"/>
      <c r="G98" s="85"/>
      <c r="H98" s="62"/>
      <c r="I98" s="86"/>
      <c r="J98" s="81"/>
    </row>
    <row r="99" spans="1:10" s="87" customFormat="1">
      <c r="A99" s="81"/>
      <c r="B99" s="91"/>
      <c r="C99" s="83"/>
      <c r="D99" s="83"/>
      <c r="E99" s="94"/>
      <c r="F99" s="67"/>
      <c r="G99" s="85"/>
      <c r="H99" s="66"/>
      <c r="I99" s="86"/>
      <c r="J99" s="81"/>
    </row>
    <row r="100" spans="1:10" s="87" customFormat="1">
      <c r="A100" s="81"/>
      <c r="B100" s="91"/>
      <c r="C100" s="70"/>
      <c r="D100" s="62"/>
      <c r="E100" s="94"/>
      <c r="F100" s="67"/>
      <c r="G100" s="85"/>
      <c r="H100" s="66"/>
      <c r="I100" s="86"/>
      <c r="J100" s="81"/>
    </row>
    <row r="101" spans="1:10" s="87" customFormat="1">
      <c r="A101" s="81"/>
      <c r="B101" s="91"/>
      <c r="C101" s="70"/>
      <c r="D101" s="83"/>
      <c r="E101" s="94"/>
      <c r="F101" s="67"/>
      <c r="G101" s="85"/>
      <c r="H101" s="62"/>
      <c r="I101" s="86"/>
      <c r="J101" s="81"/>
    </row>
    <row r="102" spans="1:10" s="87" customFormat="1">
      <c r="A102" s="81"/>
      <c r="B102" s="91"/>
      <c r="C102" s="70"/>
      <c r="D102" s="83"/>
      <c r="E102" s="94"/>
      <c r="F102" s="67"/>
      <c r="G102" s="85"/>
      <c r="H102" s="66"/>
      <c r="I102" s="86"/>
      <c r="J102" s="81"/>
    </row>
    <row r="103" spans="1:10" s="87" customFormat="1">
      <c r="A103" s="81"/>
      <c r="B103" s="91"/>
      <c r="C103" s="70"/>
      <c r="D103" s="62"/>
      <c r="E103" s="94"/>
      <c r="F103" s="67"/>
      <c r="G103" s="85"/>
      <c r="H103" s="66"/>
      <c r="I103" s="86"/>
      <c r="J103" s="81"/>
    </row>
    <row r="104" spans="1:10" s="87" customFormat="1">
      <c r="A104" s="81"/>
      <c r="B104" s="91"/>
      <c r="C104" s="70"/>
      <c r="D104" s="83"/>
      <c r="E104" s="94"/>
      <c r="F104" s="67"/>
      <c r="G104" s="85"/>
      <c r="H104" s="62"/>
      <c r="I104" s="86"/>
      <c r="J104" s="81"/>
    </row>
    <row r="105" spans="1:10" s="87" customFormat="1">
      <c r="A105" s="81"/>
      <c r="B105" s="91"/>
      <c r="C105" s="70"/>
      <c r="D105" s="83"/>
      <c r="E105" s="94"/>
      <c r="F105" s="67"/>
      <c r="G105" s="85"/>
      <c r="H105" s="62"/>
      <c r="I105" s="86"/>
      <c r="J105" s="81"/>
    </row>
    <row r="106" spans="1:10" s="87" customFormat="1">
      <c r="A106" s="81"/>
      <c r="B106" s="91"/>
      <c r="C106" s="70"/>
      <c r="D106" s="62"/>
      <c r="E106" s="94"/>
      <c r="F106" s="67"/>
      <c r="G106" s="85"/>
      <c r="H106" s="62"/>
      <c r="I106" s="86"/>
      <c r="J106" s="81"/>
    </row>
    <row r="107" spans="1:10" s="87" customFormat="1">
      <c r="A107" s="81"/>
      <c r="B107" s="91"/>
      <c r="C107" s="70"/>
      <c r="D107" s="83"/>
      <c r="E107" s="94"/>
      <c r="F107" s="67"/>
      <c r="G107" s="85"/>
      <c r="H107" s="62"/>
      <c r="I107" s="86"/>
      <c r="J107" s="81"/>
    </row>
    <row r="108" spans="1:10" s="87" customFormat="1">
      <c r="A108" s="81"/>
      <c r="B108" s="91"/>
      <c r="C108" s="70"/>
      <c r="D108" s="83"/>
      <c r="E108" s="94"/>
      <c r="F108" s="67"/>
      <c r="G108" s="85"/>
      <c r="H108" s="62"/>
      <c r="I108" s="86"/>
      <c r="J108" s="81"/>
    </row>
    <row r="109" spans="1:10" s="87" customFormat="1">
      <c r="A109" s="81"/>
      <c r="B109" s="91"/>
      <c r="C109" s="70"/>
      <c r="D109" s="62"/>
      <c r="E109" s="94"/>
      <c r="F109" s="67"/>
      <c r="G109" s="85"/>
      <c r="H109" s="62"/>
      <c r="I109" s="86"/>
      <c r="J109" s="81"/>
    </row>
    <row r="110" spans="1:10" s="87" customFormat="1">
      <c r="A110" s="81"/>
      <c r="B110" s="91"/>
      <c r="C110" s="70"/>
      <c r="D110" s="72"/>
      <c r="E110" s="84"/>
      <c r="F110" s="95"/>
      <c r="G110" s="85"/>
      <c r="H110" s="72"/>
      <c r="I110" s="86"/>
      <c r="J110" s="81"/>
    </row>
    <row r="111" spans="1:10" s="87" customFormat="1">
      <c r="A111" s="81"/>
      <c r="B111" s="91"/>
      <c r="C111" s="70"/>
      <c r="D111" s="70"/>
      <c r="E111" s="94"/>
      <c r="F111" s="95"/>
      <c r="G111" s="94"/>
      <c r="H111" s="96"/>
      <c r="I111" s="86"/>
      <c r="J111" s="81"/>
    </row>
    <row r="112" spans="1:10" s="87" customFormat="1">
      <c r="A112" s="81"/>
      <c r="B112" s="91"/>
      <c r="C112" s="70"/>
      <c r="D112" s="70"/>
      <c r="E112" s="94"/>
      <c r="F112" s="94"/>
      <c r="G112" s="94"/>
      <c r="H112" s="96"/>
      <c r="I112" s="86"/>
      <c r="J112" s="97"/>
    </row>
    <row r="113" spans="1:10" s="87" customFormat="1">
      <c r="A113" s="98"/>
      <c r="B113" s="91"/>
      <c r="C113" s="70"/>
      <c r="D113" s="70"/>
      <c r="E113" s="94"/>
      <c r="F113" s="95"/>
      <c r="G113" s="94"/>
      <c r="H113" s="96"/>
      <c r="I113" s="86"/>
      <c r="J113" s="97"/>
    </row>
    <row r="114" spans="1:10" s="87" customFormat="1">
      <c r="A114" s="98"/>
      <c r="B114" s="91"/>
      <c r="C114" s="70"/>
      <c r="D114" s="70"/>
      <c r="E114" s="94"/>
      <c r="F114" s="95"/>
      <c r="G114" s="94"/>
      <c r="H114" s="96"/>
      <c r="I114" s="86"/>
      <c r="J114" s="97"/>
    </row>
    <row r="115" spans="1:10" s="87" customFormat="1">
      <c r="A115" s="98"/>
      <c r="B115" s="91"/>
      <c r="C115" s="70"/>
      <c r="D115" s="70"/>
      <c r="E115" s="94"/>
      <c r="F115" s="95"/>
      <c r="G115" s="94"/>
      <c r="H115" s="96"/>
      <c r="I115" s="86"/>
      <c r="J115" s="97"/>
    </row>
    <row r="116" spans="1:10" s="87" customFormat="1">
      <c r="A116" s="98"/>
      <c r="B116" s="91"/>
      <c r="C116" s="70"/>
      <c r="D116" s="70"/>
      <c r="E116" s="94"/>
      <c r="F116" s="95"/>
      <c r="G116" s="94"/>
      <c r="H116" s="96"/>
      <c r="I116" s="86"/>
      <c r="J116" s="97"/>
    </row>
    <row r="117" spans="1:10" s="87" customFormat="1">
      <c r="A117" s="98"/>
      <c r="B117" s="91"/>
      <c r="C117" s="70"/>
      <c r="D117" s="70"/>
      <c r="E117" s="94"/>
      <c r="F117" s="95"/>
      <c r="G117" s="94"/>
      <c r="H117" s="96"/>
      <c r="I117" s="86"/>
      <c r="J117" s="97"/>
    </row>
    <row r="118" spans="1:10" s="87" customFormat="1">
      <c r="A118" s="98"/>
      <c r="B118" s="91"/>
      <c r="C118" s="70"/>
      <c r="D118" s="70"/>
      <c r="E118" s="94"/>
      <c r="F118" s="95"/>
      <c r="G118" s="94"/>
      <c r="H118" s="96"/>
      <c r="I118" s="86"/>
      <c r="J118" s="97"/>
    </row>
    <row r="119" spans="1:10" s="87" customFormat="1">
      <c r="A119" s="98"/>
      <c r="B119" s="91"/>
      <c r="C119" s="70"/>
      <c r="D119" s="70"/>
      <c r="E119" s="94"/>
      <c r="F119" s="95"/>
      <c r="G119" s="94"/>
      <c r="H119" s="96"/>
      <c r="I119" s="86"/>
      <c r="J119" s="97"/>
    </row>
    <row r="120" spans="1:10" s="87" customFormat="1">
      <c r="A120" s="98"/>
      <c r="B120" s="91"/>
      <c r="C120" s="70"/>
      <c r="D120" s="70"/>
      <c r="E120" s="94"/>
      <c r="F120" s="95"/>
      <c r="G120" s="94"/>
      <c r="H120" s="96"/>
      <c r="I120" s="86"/>
      <c r="J120" s="97"/>
    </row>
    <row r="121" spans="1:10" s="87" customFormat="1">
      <c r="A121" s="98"/>
      <c r="B121" s="91"/>
      <c r="C121" s="70"/>
      <c r="D121" s="70"/>
      <c r="E121" s="94"/>
      <c r="F121" s="95"/>
      <c r="G121" s="94"/>
      <c r="H121" s="96"/>
      <c r="I121" s="86"/>
      <c r="J121" s="97"/>
    </row>
    <row r="122" spans="1:10" s="87" customFormat="1">
      <c r="A122" s="98"/>
      <c r="B122" s="91"/>
      <c r="C122" s="70"/>
      <c r="D122" s="70"/>
      <c r="E122" s="94"/>
      <c r="F122" s="95"/>
      <c r="G122" s="94"/>
      <c r="H122" s="96"/>
      <c r="I122" s="86"/>
      <c r="J122" s="97"/>
    </row>
    <row r="123" spans="1:10" s="87" customFormat="1">
      <c r="A123" s="98"/>
      <c r="B123" s="91"/>
      <c r="C123" s="70"/>
      <c r="D123" s="70"/>
      <c r="E123" s="94"/>
      <c r="F123" s="95"/>
      <c r="G123" s="94"/>
      <c r="H123" s="96"/>
      <c r="I123" s="86"/>
      <c r="J123" s="97"/>
    </row>
    <row r="124" spans="1:10" s="87" customFormat="1">
      <c r="A124" s="98"/>
      <c r="B124" s="91"/>
      <c r="C124" s="70"/>
      <c r="D124" s="70"/>
      <c r="E124" s="94"/>
      <c r="F124" s="95"/>
      <c r="G124" s="94"/>
      <c r="H124" s="96"/>
      <c r="I124" s="86"/>
      <c r="J124" s="97"/>
    </row>
    <row r="125" spans="1:10" s="87" customFormat="1">
      <c r="A125" s="98"/>
      <c r="B125" s="91"/>
      <c r="C125" s="70"/>
      <c r="D125" s="70"/>
      <c r="E125" s="94"/>
      <c r="F125" s="95"/>
      <c r="G125" s="94"/>
      <c r="H125" s="96"/>
      <c r="I125" s="86"/>
      <c r="J125" s="97"/>
    </row>
    <row r="126" spans="1:10" s="87" customFormat="1">
      <c r="A126" s="98"/>
      <c r="B126" s="91"/>
      <c r="C126" s="70"/>
      <c r="D126" s="70"/>
      <c r="E126" s="94"/>
      <c r="F126" s="95"/>
      <c r="G126" s="94"/>
      <c r="H126" s="96"/>
      <c r="I126" s="86"/>
      <c r="J126" s="97"/>
    </row>
    <row r="127" spans="1:10" s="87" customFormat="1">
      <c r="A127" s="98"/>
      <c r="B127" s="91"/>
      <c r="C127" s="70"/>
      <c r="D127" s="70"/>
      <c r="E127" s="94"/>
      <c r="F127" s="95"/>
      <c r="G127" s="94"/>
      <c r="H127" s="96"/>
      <c r="I127" s="86"/>
      <c r="J127" s="97"/>
    </row>
    <row r="128" spans="1:10" s="87" customFormat="1">
      <c r="A128" s="98"/>
      <c r="B128" s="91"/>
      <c r="C128" s="70"/>
      <c r="D128" s="70"/>
      <c r="E128" s="94"/>
      <c r="F128" s="95"/>
      <c r="G128" s="94"/>
      <c r="H128" s="96"/>
      <c r="I128" s="86"/>
      <c r="J128" s="97"/>
    </row>
    <row r="129" spans="1:10" s="87" customFormat="1">
      <c r="A129" s="98"/>
      <c r="B129" s="91"/>
      <c r="C129" s="70"/>
      <c r="D129" s="70"/>
      <c r="E129" s="94"/>
      <c r="F129" s="95"/>
      <c r="G129" s="94"/>
      <c r="H129" s="96"/>
      <c r="I129" s="86"/>
      <c r="J129" s="97"/>
    </row>
    <row r="130" spans="1:10" s="87" customFormat="1">
      <c r="A130" s="98"/>
      <c r="B130" s="91"/>
      <c r="C130" s="70"/>
      <c r="D130" s="70"/>
      <c r="E130" s="94"/>
      <c r="F130" s="95"/>
      <c r="G130" s="94"/>
      <c r="H130" s="96"/>
      <c r="I130" s="86"/>
      <c r="J130" s="97"/>
    </row>
    <row r="131" spans="1:10" s="87" customFormat="1">
      <c r="A131" s="98"/>
      <c r="B131" s="91"/>
      <c r="C131" s="70"/>
      <c r="D131" s="70"/>
      <c r="E131" s="94"/>
      <c r="F131" s="95"/>
      <c r="G131" s="94"/>
      <c r="H131" s="96"/>
      <c r="I131" s="86"/>
      <c r="J131" s="97"/>
    </row>
    <row r="132" spans="1:10">
      <c r="I132" s="80"/>
    </row>
    <row r="133" spans="1:10">
      <c r="I133" s="61"/>
    </row>
    <row r="134" spans="1:10">
      <c r="I134" s="61"/>
    </row>
    <row r="135" spans="1:10">
      <c r="I135" s="61"/>
    </row>
  </sheetData>
  <protectedRanges>
    <protectedRange sqref="H1:I1" name="Rango843_1_1"/>
    <protectedRange sqref="A6:A7" name="Rango842_1_1"/>
  </protectedRanges>
  <mergeCells count="10">
    <mergeCell ref="A13:B13"/>
    <mergeCell ref="E13:F13"/>
    <mergeCell ref="A14:B14"/>
    <mergeCell ref="F15:G15"/>
    <mergeCell ref="A1:G1"/>
    <mergeCell ref="A2:G2"/>
    <mergeCell ref="A3:F3"/>
    <mergeCell ref="A6:B6"/>
    <mergeCell ref="A7:B7"/>
    <mergeCell ref="A9:B9"/>
  </mergeCells>
  <conditionalFormatting sqref="C31">
    <cfRule type="cellIs" dxfId="131" priority="45" stopIfTrue="1" operator="equal">
      <formula>"CANCELADO"</formula>
    </cfRule>
  </conditionalFormatting>
  <conditionalFormatting sqref="C32">
    <cfRule type="cellIs" dxfId="130" priority="40" stopIfTrue="1" operator="equal">
      <formula>"CANCELADO"</formula>
    </cfRule>
  </conditionalFormatting>
  <conditionalFormatting sqref="C42:D42">
    <cfRule type="cellIs" dxfId="129" priority="44" stopIfTrue="1" operator="equal">
      <formula>"CANCELADO"</formula>
    </cfRule>
  </conditionalFormatting>
  <conditionalFormatting sqref="D69">
    <cfRule type="cellIs" dxfId="128" priority="36" stopIfTrue="1" operator="equal">
      <formula>"CANCELADO"</formula>
    </cfRule>
  </conditionalFormatting>
  <conditionalFormatting sqref="C33">
    <cfRule type="cellIs" dxfId="127" priority="39" stopIfTrue="1" operator="equal">
      <formula>"CANCELADO"</formula>
    </cfRule>
  </conditionalFormatting>
  <conditionalFormatting sqref="C66">
    <cfRule type="cellIs" dxfId="126" priority="43" stopIfTrue="1" operator="equal">
      <formula>"CANCELADO"</formula>
    </cfRule>
  </conditionalFormatting>
  <conditionalFormatting sqref="C51">
    <cfRule type="cellIs" dxfId="125" priority="38" stopIfTrue="1" operator="equal">
      <formula>"CANCELADO"</formula>
    </cfRule>
  </conditionalFormatting>
  <conditionalFormatting sqref="C69">
    <cfRule type="cellIs" dxfId="124" priority="42" stopIfTrue="1" operator="equal">
      <formula>"CANCELADO"</formula>
    </cfRule>
  </conditionalFormatting>
  <conditionalFormatting sqref="C72">
    <cfRule type="cellIs" dxfId="123" priority="41" stopIfTrue="1" operator="equal">
      <formula>"CANCELADO"</formula>
    </cfRule>
  </conditionalFormatting>
  <conditionalFormatting sqref="C52">
    <cfRule type="cellIs" dxfId="122" priority="32" stopIfTrue="1" operator="equal">
      <formula>"CANCELADO"</formula>
    </cfRule>
  </conditionalFormatting>
  <conditionalFormatting sqref="C61">
    <cfRule type="cellIs" dxfId="121" priority="27" stopIfTrue="1" operator="equal">
      <formula>"CANCELADO"</formula>
    </cfRule>
  </conditionalFormatting>
  <conditionalFormatting sqref="C59">
    <cfRule type="cellIs" dxfId="120" priority="28" stopIfTrue="1" operator="equal">
      <formula>"CANCELADO"</formula>
    </cfRule>
  </conditionalFormatting>
  <conditionalFormatting sqref="C63">
    <cfRule type="cellIs" dxfId="119" priority="37" stopIfTrue="1" operator="equal">
      <formula>"CANCELADO"</formula>
    </cfRule>
  </conditionalFormatting>
  <conditionalFormatting sqref="C91">
    <cfRule type="cellIs" dxfId="118" priority="33" stopIfTrue="1" operator="equal">
      <formula>"CANCELADO"</formula>
    </cfRule>
  </conditionalFormatting>
  <conditionalFormatting sqref="C55">
    <cfRule type="cellIs" dxfId="117" priority="31" stopIfTrue="1" operator="equal">
      <formula>"CANCELADO"</formula>
    </cfRule>
  </conditionalFormatting>
  <conditionalFormatting sqref="C75">
    <cfRule type="cellIs" dxfId="116" priority="35" stopIfTrue="1" operator="equal">
      <formula>"CANCELADO"</formula>
    </cfRule>
  </conditionalFormatting>
  <conditionalFormatting sqref="C90">
    <cfRule type="cellIs" dxfId="115" priority="34" stopIfTrue="1" operator="equal">
      <formula>"CANCELADO"</formula>
    </cfRule>
  </conditionalFormatting>
  <conditionalFormatting sqref="C58">
    <cfRule type="cellIs" dxfId="114" priority="29" stopIfTrue="1" operator="equal">
      <formula>"CANCELADO"</formula>
    </cfRule>
  </conditionalFormatting>
  <conditionalFormatting sqref="C62">
    <cfRule type="cellIs" dxfId="113" priority="26" stopIfTrue="1" operator="equal">
      <formula>"CANCELADO"</formula>
    </cfRule>
  </conditionalFormatting>
  <conditionalFormatting sqref="C76">
    <cfRule type="cellIs" dxfId="112" priority="17" stopIfTrue="1" operator="equal">
      <formula>"CANCELADO"</formula>
    </cfRule>
  </conditionalFormatting>
  <conditionalFormatting sqref="C56">
    <cfRule type="cellIs" dxfId="111" priority="30" stopIfTrue="1" operator="equal">
      <formula>"CANCELADO"</formula>
    </cfRule>
  </conditionalFormatting>
  <conditionalFormatting sqref="C64">
    <cfRule type="cellIs" dxfId="110" priority="25" stopIfTrue="1" operator="equal">
      <formula>"CANCELADO"</formula>
    </cfRule>
  </conditionalFormatting>
  <conditionalFormatting sqref="C65">
    <cfRule type="cellIs" dxfId="109" priority="24" stopIfTrue="1" operator="equal">
      <formula>"CANCELADO"</formula>
    </cfRule>
  </conditionalFormatting>
  <conditionalFormatting sqref="C67">
    <cfRule type="cellIs" dxfId="108" priority="23" stopIfTrue="1" operator="equal">
      <formula>"CANCELADO"</formula>
    </cfRule>
  </conditionalFormatting>
  <conditionalFormatting sqref="C68">
    <cfRule type="cellIs" dxfId="107" priority="22" stopIfTrue="1" operator="equal">
      <formula>"CANCELADO"</formula>
    </cfRule>
  </conditionalFormatting>
  <conditionalFormatting sqref="C70">
    <cfRule type="cellIs" dxfId="106" priority="21" stopIfTrue="1" operator="equal">
      <formula>"CANCELADO"</formula>
    </cfRule>
  </conditionalFormatting>
  <conditionalFormatting sqref="C71">
    <cfRule type="cellIs" dxfId="105" priority="20" stopIfTrue="1" operator="equal">
      <formula>"CANCELADO"</formula>
    </cfRule>
  </conditionalFormatting>
  <conditionalFormatting sqref="C73">
    <cfRule type="cellIs" dxfId="104" priority="19" stopIfTrue="1" operator="equal">
      <formula>"CANCELADO"</formula>
    </cfRule>
  </conditionalFormatting>
  <conditionalFormatting sqref="C74">
    <cfRule type="cellIs" dxfId="103" priority="18" stopIfTrue="1" operator="equal">
      <formula>"CANCELADO"</formula>
    </cfRule>
  </conditionalFormatting>
  <conditionalFormatting sqref="C77">
    <cfRule type="cellIs" dxfId="102" priority="16" stopIfTrue="1" operator="equal">
      <formula>"CANCELADO"</formula>
    </cfRule>
  </conditionalFormatting>
  <conditionalFormatting sqref="C79">
    <cfRule type="cellIs" dxfId="101" priority="15" stopIfTrue="1" operator="equal">
      <formula>"CANCELADO"</formula>
    </cfRule>
  </conditionalFormatting>
  <conditionalFormatting sqref="C80">
    <cfRule type="cellIs" dxfId="100" priority="14" stopIfTrue="1" operator="equal">
      <formula>"CANCELADO"</formula>
    </cfRule>
  </conditionalFormatting>
  <conditionalFormatting sqref="C99">
    <cfRule type="cellIs" dxfId="99" priority="2" stopIfTrue="1" operator="equal">
      <formula>"CANCELADO"</formula>
    </cfRule>
  </conditionalFormatting>
  <conditionalFormatting sqref="C82">
    <cfRule type="cellIs" dxfId="98" priority="13" stopIfTrue="1" operator="equal">
      <formula>"CANCELADO"</formula>
    </cfRule>
  </conditionalFormatting>
  <conditionalFormatting sqref="C83">
    <cfRule type="cellIs" dxfId="97" priority="12" stopIfTrue="1" operator="equal">
      <formula>"CANCELADO"</formula>
    </cfRule>
  </conditionalFormatting>
  <conditionalFormatting sqref="C85">
    <cfRule type="cellIs" dxfId="96" priority="11" stopIfTrue="1" operator="equal">
      <formula>"CANCELADO"</formula>
    </cfRule>
  </conditionalFormatting>
  <conditionalFormatting sqref="C86">
    <cfRule type="cellIs" dxfId="95" priority="10" stopIfTrue="1" operator="equal">
      <formula>"CANCELADO"</formula>
    </cfRule>
  </conditionalFormatting>
  <conditionalFormatting sqref="C88">
    <cfRule type="cellIs" dxfId="94" priority="9" stopIfTrue="1" operator="equal">
      <formula>"CANCELADO"</formula>
    </cfRule>
  </conditionalFormatting>
  <conditionalFormatting sqref="C89">
    <cfRule type="cellIs" dxfId="93" priority="8" stopIfTrue="1" operator="equal">
      <formula>"CANCELADO"</formula>
    </cfRule>
  </conditionalFormatting>
  <conditionalFormatting sqref="C92">
    <cfRule type="cellIs" dxfId="92" priority="7" stopIfTrue="1" operator="equal">
      <formula>"CANCELADO"</formula>
    </cfRule>
  </conditionalFormatting>
  <conditionalFormatting sqref="C93">
    <cfRule type="cellIs" dxfId="91" priority="6" stopIfTrue="1" operator="equal">
      <formula>"CANCELADO"</formula>
    </cfRule>
  </conditionalFormatting>
  <conditionalFormatting sqref="C95">
    <cfRule type="cellIs" dxfId="90" priority="5" stopIfTrue="1" operator="equal">
      <formula>"CANCELADO"</formula>
    </cfRule>
  </conditionalFormatting>
  <conditionalFormatting sqref="C96">
    <cfRule type="cellIs" dxfId="89" priority="4" stopIfTrue="1" operator="equal">
      <formula>"CANCELADO"</formula>
    </cfRule>
  </conditionalFormatting>
  <conditionalFormatting sqref="C98">
    <cfRule type="cellIs" dxfId="88" priority="3" stopIfTrue="1" operator="equal">
      <formula>"CANCELADO"</formula>
    </cfRule>
  </conditionalFormatting>
  <conditionalFormatting sqref="C38:D38">
    <cfRule type="cellIs" dxfId="87" priority="1" stopIfTrue="1" operator="equal">
      <formula>"CANCELADO"</formula>
    </cfRule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J127"/>
  <sheetViews>
    <sheetView topLeftCell="B1" workbookViewId="0">
      <selection activeCell="K16" sqref="K16"/>
    </sheetView>
  </sheetViews>
  <sheetFormatPr baseColWidth="10" defaultRowHeight="13.5"/>
  <cols>
    <col min="1" max="1" width="11.42578125" style="79"/>
    <col min="2" max="2" width="16.85546875" style="69" customWidth="1"/>
    <col min="3" max="3" width="46.140625" style="64" customWidth="1"/>
    <col min="4" max="4" width="41.140625" style="64" customWidth="1"/>
    <col min="5" max="5" width="19.140625" style="15" customWidth="1"/>
    <col min="6" max="6" width="22.5703125" style="78" customWidth="1"/>
    <col min="7" max="7" width="22.85546875" style="15" customWidth="1"/>
    <col min="8" max="8" width="34.5703125" style="36" customWidth="1"/>
    <col min="9" max="9" width="11.7109375" style="37" customWidth="1"/>
    <col min="10" max="10" width="15.5703125" style="37" customWidth="1"/>
    <col min="11" max="16384" width="11.42578125" style="4"/>
  </cols>
  <sheetData>
    <row r="1" spans="1:10" ht="12.75">
      <c r="A1" s="263" t="s">
        <v>0</v>
      </c>
      <c r="B1" s="263"/>
      <c r="C1" s="263"/>
      <c r="D1" s="263"/>
      <c r="E1" s="263"/>
      <c r="F1" s="263"/>
      <c r="G1" s="263"/>
      <c r="H1" s="1"/>
      <c r="I1" s="2"/>
      <c r="J1" s="3" t="s">
        <v>63</v>
      </c>
    </row>
    <row r="2" spans="1:10">
      <c r="A2" s="263" t="s">
        <v>1</v>
      </c>
      <c r="B2" s="263"/>
      <c r="C2" s="263"/>
      <c r="D2" s="263"/>
      <c r="E2" s="263"/>
      <c r="F2" s="263"/>
      <c r="G2" s="263"/>
      <c r="H2" s="5"/>
      <c r="I2" s="6"/>
      <c r="J2" s="134"/>
    </row>
    <row r="3" spans="1:10">
      <c r="A3" s="263" t="s">
        <v>2</v>
      </c>
      <c r="B3" s="263"/>
      <c r="C3" s="263"/>
      <c r="D3" s="263"/>
      <c r="E3" s="263"/>
      <c r="F3" s="263"/>
      <c r="G3" s="8"/>
      <c r="H3" s="9"/>
      <c r="I3" s="134"/>
      <c r="J3" s="134"/>
    </row>
    <row r="4" spans="1:10">
      <c r="A4" s="10"/>
      <c r="B4" s="11"/>
      <c r="C4" s="12"/>
      <c r="D4" s="12"/>
      <c r="E4" s="13"/>
      <c r="F4" s="14"/>
      <c r="H4" s="5"/>
      <c r="I4" s="6"/>
      <c r="J4" s="16"/>
    </row>
    <row r="5" spans="1:10" ht="14.25" thickBot="1">
      <c r="A5" s="17"/>
      <c r="B5" s="18"/>
      <c r="C5" s="19" t="s">
        <v>3</v>
      </c>
      <c r="D5" s="19" t="s">
        <v>4</v>
      </c>
      <c r="E5" s="20" t="s">
        <v>5</v>
      </c>
      <c r="F5" s="21" t="s">
        <v>6</v>
      </c>
      <c r="G5" s="22"/>
      <c r="H5" s="5"/>
      <c r="I5" s="6"/>
      <c r="J5" s="23"/>
    </row>
    <row r="6" spans="1:10" ht="20.25" customHeight="1">
      <c r="A6" s="264"/>
      <c r="B6" s="264"/>
      <c r="C6" s="24" t="s">
        <v>7</v>
      </c>
      <c r="D6" s="25" t="e">
        <f>+'Marzo 2018'!F11</f>
        <v>#REF!</v>
      </c>
      <c r="E6" s="26"/>
      <c r="F6" s="27"/>
      <c r="G6" s="28"/>
      <c r="H6" s="5"/>
      <c r="I6" s="6"/>
      <c r="J6" s="23"/>
    </row>
    <row r="7" spans="1:10" ht="20.25" customHeight="1">
      <c r="A7" s="264" t="s">
        <v>63</v>
      </c>
      <c r="B7" s="264"/>
      <c r="C7" s="24" t="s">
        <v>8</v>
      </c>
      <c r="D7" s="140">
        <f>+E22</f>
        <v>0.08</v>
      </c>
      <c r="E7" s="29"/>
      <c r="F7" s="30"/>
      <c r="G7" s="31"/>
      <c r="H7" s="5"/>
      <c r="I7" s="6"/>
      <c r="J7" s="23"/>
    </row>
    <row r="8" spans="1:10" ht="20.25" customHeight="1">
      <c r="A8" s="32"/>
      <c r="B8" s="33"/>
      <c r="C8" s="24" t="s">
        <v>9</v>
      </c>
      <c r="D8" s="140">
        <f>+E24</f>
        <v>82387.63</v>
      </c>
      <c r="E8" s="34"/>
      <c r="F8" s="35"/>
      <c r="G8" s="28"/>
      <c r="J8" s="23"/>
    </row>
    <row r="9" spans="1:10" ht="20.25" customHeight="1">
      <c r="A9" s="265"/>
      <c r="B9" s="265"/>
      <c r="C9" s="24" t="s">
        <v>10</v>
      </c>
      <c r="D9" s="38"/>
      <c r="E9" s="139">
        <f>+F18+F21+F23</f>
        <v>73313674</v>
      </c>
      <c r="F9" s="39"/>
      <c r="G9" s="27"/>
      <c r="H9" s="40"/>
      <c r="I9" s="23"/>
      <c r="J9" s="23"/>
    </row>
    <row r="10" spans="1:10" ht="20.25" customHeight="1" thickBot="1">
      <c r="A10" s="41"/>
      <c r="B10" s="33"/>
      <c r="C10" s="24" t="s">
        <v>11</v>
      </c>
      <c r="D10" s="38"/>
      <c r="E10" s="29">
        <f>+F19+F20+F25+F26</f>
        <v>22.04</v>
      </c>
      <c r="F10" s="39"/>
      <c r="G10" s="27"/>
      <c r="H10" s="40"/>
      <c r="I10" s="23"/>
      <c r="J10" s="23"/>
    </row>
    <row r="11" spans="1:10" ht="20.25" customHeight="1" thickBot="1">
      <c r="A11" s="32"/>
      <c r="B11" s="33"/>
      <c r="C11" s="42" t="s">
        <v>12</v>
      </c>
      <c r="D11" s="43" t="e">
        <f>SUM(D6:D9)</f>
        <v>#REF!</v>
      </c>
      <c r="E11" s="44">
        <f>SUM(E9:E10)</f>
        <v>73313696.040000007</v>
      </c>
      <c r="F11" s="44" t="e">
        <f>+D11-E11</f>
        <v>#REF!</v>
      </c>
      <c r="G11" s="99"/>
      <c r="H11" s="45"/>
      <c r="I11" s="46"/>
      <c r="J11" s="23"/>
    </row>
    <row r="12" spans="1:10" ht="20.25" customHeight="1" thickBot="1">
      <c r="A12" s="32"/>
      <c r="B12" s="33"/>
      <c r="C12" s="24"/>
      <c r="D12" s="47"/>
      <c r="E12" s="48"/>
      <c r="F12" s="49"/>
      <c r="G12" s="28"/>
      <c r="H12" s="40"/>
      <c r="I12" s="23"/>
      <c r="J12" s="23"/>
    </row>
    <row r="13" spans="1:10" ht="20.25" customHeight="1" thickBot="1">
      <c r="A13" s="260"/>
      <c r="B13" s="260"/>
      <c r="C13" s="50" t="s">
        <v>13</v>
      </c>
      <c r="D13" s="51"/>
      <c r="E13" s="261"/>
      <c r="F13" s="261"/>
      <c r="G13" s="31"/>
      <c r="H13" s="40"/>
      <c r="I13" s="23"/>
      <c r="J13" s="6"/>
    </row>
    <row r="14" spans="1:10" ht="17.25" thickBot="1">
      <c r="A14" s="260"/>
      <c r="B14" s="260"/>
      <c r="C14" s="52" t="s">
        <v>14</v>
      </c>
      <c r="D14" s="51"/>
      <c r="E14" s="53"/>
      <c r="F14" s="54"/>
      <c r="G14" s="26"/>
      <c r="H14" s="5"/>
      <c r="I14" s="6"/>
      <c r="J14" s="6"/>
    </row>
    <row r="15" spans="1:10" ht="17.25" thickBot="1">
      <c r="A15" s="55"/>
      <c r="B15" s="56"/>
      <c r="C15" s="57"/>
      <c r="D15" s="58" t="s">
        <v>15</v>
      </c>
      <c r="E15" s="59"/>
      <c r="F15" s="262" t="e">
        <f>+D11-E11</f>
        <v>#REF!</v>
      </c>
      <c r="G15" s="262"/>
      <c r="H15" s="5"/>
      <c r="I15" s="6"/>
      <c r="J15" s="60"/>
    </row>
    <row r="16" spans="1:10" ht="27" customHeight="1" thickTop="1">
      <c r="A16" s="100" t="s">
        <v>16</v>
      </c>
      <c r="B16" s="101" t="s">
        <v>17</v>
      </c>
      <c r="C16" s="102" t="s">
        <v>18</v>
      </c>
      <c r="D16" s="102" t="s">
        <v>19</v>
      </c>
      <c r="E16" s="103" t="s">
        <v>4</v>
      </c>
      <c r="F16" s="103" t="s">
        <v>5</v>
      </c>
      <c r="G16" s="103" t="s">
        <v>6</v>
      </c>
      <c r="H16" s="104" t="s">
        <v>20</v>
      </c>
      <c r="I16" s="104" t="s">
        <v>21</v>
      </c>
      <c r="J16" s="105" t="s">
        <v>22</v>
      </c>
    </row>
    <row r="17" spans="1:10" ht="12.75" customHeight="1">
      <c r="A17" s="106"/>
      <c r="B17" s="107" t="s">
        <v>6</v>
      </c>
      <c r="C17" s="108" t="s">
        <v>46</v>
      </c>
      <c r="D17" s="108" t="s">
        <v>47</v>
      </c>
      <c r="E17" s="109" t="e">
        <f>+D6</f>
        <v>#REF!</v>
      </c>
      <c r="F17" s="110"/>
      <c r="G17" s="111" t="e">
        <f>+E17</f>
        <v>#REF!</v>
      </c>
      <c r="H17" s="112"/>
      <c r="I17" s="113">
        <v>2</v>
      </c>
      <c r="J17" s="114"/>
    </row>
    <row r="18" spans="1:10" ht="12.75" customHeight="1">
      <c r="A18" s="114">
        <v>43196</v>
      </c>
      <c r="B18" s="107"/>
      <c r="C18" s="115" t="s">
        <v>38</v>
      </c>
      <c r="D18" s="116"/>
      <c r="E18" s="109"/>
      <c r="F18" s="125">
        <v>47313000</v>
      </c>
      <c r="G18" s="111" t="e">
        <f>+G17-F18</f>
        <v>#REF!</v>
      </c>
      <c r="H18" s="120" t="s">
        <v>51</v>
      </c>
      <c r="I18" s="113">
        <v>3</v>
      </c>
      <c r="J18" s="114">
        <v>43196</v>
      </c>
    </row>
    <row r="19" spans="1:10" ht="12.75" customHeight="1">
      <c r="A19" s="114">
        <v>43196</v>
      </c>
      <c r="B19" s="107"/>
      <c r="C19" s="117" t="s">
        <v>37</v>
      </c>
      <c r="D19" s="108" t="s">
        <v>23</v>
      </c>
      <c r="E19" s="118"/>
      <c r="F19" s="119">
        <v>5</v>
      </c>
      <c r="G19" s="111" t="e">
        <f>+G18-F19</f>
        <v>#REF!</v>
      </c>
      <c r="H19" s="120" t="s">
        <v>24</v>
      </c>
      <c r="I19" s="113">
        <v>3</v>
      </c>
      <c r="J19" s="114">
        <v>43196</v>
      </c>
    </row>
    <row r="20" spans="1:10" ht="12.75" customHeight="1">
      <c r="A20" s="114">
        <v>43196</v>
      </c>
      <c r="B20" s="107"/>
      <c r="C20" s="117" t="s">
        <v>37</v>
      </c>
      <c r="D20" s="108" t="s">
        <v>25</v>
      </c>
      <c r="E20" s="118"/>
      <c r="F20" s="119">
        <v>0.8</v>
      </c>
      <c r="G20" s="111" t="e">
        <f t="shared" ref="G20:G23" si="0">+G19-F20</f>
        <v>#REF!</v>
      </c>
      <c r="H20" s="120" t="s">
        <v>26</v>
      </c>
      <c r="I20" s="113">
        <v>3</v>
      </c>
      <c r="J20" s="114">
        <v>43196</v>
      </c>
    </row>
    <row r="21" spans="1:10" ht="12.75" customHeight="1">
      <c r="A21" s="114">
        <v>43199</v>
      </c>
      <c r="B21" s="107"/>
      <c r="C21" s="4"/>
      <c r="D21" s="4" t="s">
        <v>65</v>
      </c>
      <c r="E21" s="4"/>
      <c r="F21" s="15">
        <v>26000000</v>
      </c>
      <c r="G21" s="111" t="e">
        <f t="shared" si="0"/>
        <v>#REF!</v>
      </c>
      <c r="H21" s="4" t="s">
        <v>64</v>
      </c>
      <c r="I21" s="113">
        <v>3</v>
      </c>
      <c r="J21" s="114">
        <v>43199</v>
      </c>
    </row>
    <row r="22" spans="1:10" ht="12.75" customHeight="1">
      <c r="A22" s="114">
        <v>43203</v>
      </c>
      <c r="B22" s="122"/>
      <c r="C22" s="108"/>
      <c r="D22" s="121" t="s">
        <v>66</v>
      </c>
      <c r="E22" s="118">
        <v>0.08</v>
      </c>
      <c r="F22" s="119"/>
      <c r="G22" s="111" t="e">
        <f>+G21+E22</f>
        <v>#REF!</v>
      </c>
      <c r="H22" s="120" t="s">
        <v>66</v>
      </c>
      <c r="I22" s="113">
        <v>3</v>
      </c>
      <c r="J22" s="114">
        <v>43203</v>
      </c>
    </row>
    <row r="23" spans="1:10" ht="12.75" customHeight="1">
      <c r="A23" s="114">
        <v>43203</v>
      </c>
      <c r="B23" s="122"/>
      <c r="C23" s="117" t="s">
        <v>67</v>
      </c>
      <c r="D23" s="108" t="s">
        <v>68</v>
      </c>
      <c r="E23" s="118"/>
      <c r="F23" s="119">
        <v>674</v>
      </c>
      <c r="G23" s="111" t="e">
        <f t="shared" si="0"/>
        <v>#REF!</v>
      </c>
      <c r="H23" s="120" t="s">
        <v>69</v>
      </c>
      <c r="I23" s="113">
        <v>3</v>
      </c>
      <c r="J23" s="114">
        <v>43203</v>
      </c>
    </row>
    <row r="24" spans="1:10" ht="12.75" customHeight="1">
      <c r="A24" s="114">
        <v>43220</v>
      </c>
      <c r="B24" s="122"/>
      <c r="C24" s="117" t="s">
        <v>37</v>
      </c>
      <c r="D24" s="108" t="s">
        <v>28</v>
      </c>
      <c r="E24" s="118">
        <v>82387.63</v>
      </c>
      <c r="F24" s="119"/>
      <c r="G24" s="111" t="e">
        <f>+G23+E24</f>
        <v>#REF!</v>
      </c>
      <c r="H24" s="120" t="s">
        <v>70</v>
      </c>
      <c r="I24" s="113">
        <v>3</v>
      </c>
      <c r="J24" s="114">
        <v>43220</v>
      </c>
    </row>
    <row r="25" spans="1:10" ht="12.75" customHeight="1">
      <c r="A25" s="114">
        <v>43220</v>
      </c>
      <c r="B25" s="128"/>
      <c r="C25" s="129"/>
      <c r="D25" s="124" t="s">
        <v>27</v>
      </c>
      <c r="E25" s="118"/>
      <c r="F25" s="131">
        <v>14</v>
      </c>
      <c r="G25" s="111" t="e">
        <f>+G24-F25</f>
        <v>#REF!</v>
      </c>
      <c r="H25" s="120" t="s">
        <v>24</v>
      </c>
      <c r="I25" s="113">
        <v>3</v>
      </c>
      <c r="J25" s="114">
        <v>43220</v>
      </c>
    </row>
    <row r="26" spans="1:10" ht="12.75" customHeight="1">
      <c r="A26" s="114">
        <v>43220</v>
      </c>
      <c r="B26" s="128"/>
      <c r="C26" s="129"/>
      <c r="D26" s="124" t="s">
        <v>59</v>
      </c>
      <c r="E26" s="118"/>
      <c r="F26" s="131">
        <v>2.2400000000000002</v>
      </c>
      <c r="G26" s="111" t="e">
        <f>+G25-F26</f>
        <v>#REF!</v>
      </c>
      <c r="H26" s="120" t="s">
        <v>26</v>
      </c>
      <c r="I26" s="113">
        <v>3</v>
      </c>
      <c r="J26" s="114">
        <v>43220</v>
      </c>
    </row>
    <row r="27" spans="1:10" s="87" customFormat="1" ht="12.75" customHeight="1">
      <c r="A27" s="81"/>
      <c r="B27" s="88"/>
      <c r="C27" s="70"/>
      <c r="D27" s="83"/>
      <c r="E27" s="65"/>
      <c r="F27" s="84"/>
      <c r="G27" s="85"/>
      <c r="H27" s="66"/>
      <c r="I27" s="86"/>
      <c r="J27" s="81"/>
    </row>
    <row r="28" spans="1:10" s="87" customFormat="1" ht="12.75" customHeight="1">
      <c r="A28" s="81"/>
      <c r="B28" s="88"/>
      <c r="C28" s="70"/>
      <c r="D28" s="83"/>
      <c r="E28" s="65"/>
      <c r="F28" s="84"/>
      <c r="G28" s="85"/>
      <c r="H28" s="66"/>
      <c r="I28" s="86"/>
      <c r="J28" s="81"/>
    </row>
    <row r="29" spans="1:10" s="87" customFormat="1">
      <c r="A29" s="81"/>
      <c r="B29" s="88"/>
      <c r="C29" s="70"/>
      <c r="D29" s="83"/>
      <c r="E29" s="89"/>
      <c r="F29" s="67"/>
      <c r="G29" s="85"/>
      <c r="H29" s="68"/>
      <c r="I29" s="86"/>
      <c r="J29" s="81"/>
    </row>
    <row r="30" spans="1:10" s="87" customFormat="1">
      <c r="A30" s="81"/>
      <c r="B30" s="88"/>
      <c r="C30" s="83"/>
      <c r="D30" s="62"/>
      <c r="E30" s="89"/>
      <c r="F30" s="67"/>
      <c r="G30" s="85"/>
      <c r="H30" s="66"/>
      <c r="I30" s="86"/>
      <c r="J30" s="81"/>
    </row>
    <row r="31" spans="1:10" s="87" customFormat="1">
      <c r="A31" s="81"/>
      <c r="B31" s="88"/>
      <c r="C31" s="70"/>
      <c r="F31" s="67"/>
      <c r="G31" s="85"/>
      <c r="H31" s="66"/>
      <c r="I31" s="86"/>
      <c r="J31" s="81"/>
    </row>
    <row r="32" spans="1:10" s="87" customFormat="1">
      <c r="A32" s="81"/>
      <c r="B32" s="88"/>
      <c r="C32" s="70"/>
      <c r="D32" s="90"/>
      <c r="E32" s="89"/>
      <c r="F32" s="89"/>
      <c r="G32" s="85"/>
      <c r="H32" s="66"/>
      <c r="I32" s="86"/>
      <c r="J32" s="81"/>
    </row>
    <row r="33" spans="1:10" s="87" customFormat="1">
      <c r="A33" s="81"/>
      <c r="B33" s="91"/>
      <c r="C33" s="70"/>
      <c r="D33" s="83"/>
      <c r="E33" s="89"/>
      <c r="F33" s="67"/>
      <c r="G33" s="85"/>
      <c r="H33" s="66"/>
      <c r="I33" s="86"/>
      <c r="J33" s="81"/>
    </row>
    <row r="34" spans="1:10" s="87" customFormat="1">
      <c r="A34" s="81"/>
      <c r="B34" s="92"/>
      <c r="C34" s="83"/>
      <c r="D34" s="62"/>
      <c r="E34" s="93"/>
      <c r="F34" s="67"/>
      <c r="G34" s="85"/>
      <c r="H34" s="68"/>
      <c r="I34" s="86"/>
      <c r="J34" s="81"/>
    </row>
    <row r="35" spans="1:10" s="87" customFormat="1">
      <c r="A35" s="81"/>
      <c r="B35" s="91"/>
      <c r="C35" s="70"/>
      <c r="D35" s="83"/>
      <c r="E35" s="84"/>
      <c r="F35" s="67"/>
      <c r="G35" s="85"/>
      <c r="H35" s="66"/>
      <c r="I35" s="86"/>
      <c r="J35" s="81"/>
    </row>
    <row r="36" spans="1:10" s="87" customFormat="1">
      <c r="A36" s="81"/>
      <c r="B36" s="91"/>
      <c r="C36" s="70"/>
      <c r="D36" s="83"/>
      <c r="E36" s="84"/>
      <c r="F36" s="84"/>
      <c r="G36" s="85"/>
      <c r="H36" s="66"/>
      <c r="I36" s="86"/>
      <c r="J36" s="81"/>
    </row>
    <row r="37" spans="1:10" s="87" customFormat="1">
      <c r="A37" s="81"/>
      <c r="B37" s="91"/>
      <c r="C37" s="70"/>
      <c r="D37" s="62"/>
      <c r="E37" s="84"/>
      <c r="F37" s="67"/>
      <c r="G37" s="85"/>
      <c r="H37" s="66"/>
      <c r="I37" s="86"/>
      <c r="J37" s="81"/>
    </row>
    <row r="38" spans="1:10" s="87" customFormat="1">
      <c r="A38" s="81"/>
      <c r="B38" s="91"/>
      <c r="C38" s="70"/>
      <c r="D38" s="83"/>
      <c r="E38" s="89"/>
      <c r="F38" s="67"/>
      <c r="G38" s="85"/>
      <c r="H38" s="66"/>
      <c r="I38" s="86"/>
      <c r="J38" s="81"/>
    </row>
    <row r="39" spans="1:10" s="87" customFormat="1">
      <c r="A39" s="81"/>
      <c r="B39" s="91"/>
      <c r="C39" s="70"/>
      <c r="D39" s="83"/>
      <c r="E39" s="89"/>
      <c r="F39" s="67"/>
      <c r="G39" s="85"/>
      <c r="H39" s="66"/>
      <c r="I39" s="86"/>
      <c r="J39" s="81"/>
    </row>
    <row r="40" spans="1:10" s="87" customFormat="1">
      <c r="A40" s="81"/>
      <c r="B40" s="91"/>
      <c r="C40" s="70"/>
      <c r="D40" s="62"/>
      <c r="E40" s="84"/>
      <c r="F40" s="67"/>
      <c r="G40" s="85"/>
      <c r="H40" s="66"/>
      <c r="I40" s="86"/>
      <c r="J40" s="81"/>
    </row>
    <row r="41" spans="1:10" s="87" customFormat="1">
      <c r="A41" s="81"/>
      <c r="B41" s="91"/>
      <c r="C41" s="70"/>
      <c r="D41" s="83"/>
      <c r="E41" s="84"/>
      <c r="F41" s="67"/>
      <c r="G41" s="85"/>
      <c r="H41" s="66"/>
      <c r="I41" s="86"/>
      <c r="J41" s="81"/>
    </row>
    <row r="42" spans="1:10" s="87" customFormat="1">
      <c r="A42" s="81"/>
      <c r="B42" s="91"/>
      <c r="C42" s="70"/>
      <c r="D42" s="83"/>
      <c r="E42" s="84"/>
      <c r="F42" s="67"/>
      <c r="G42" s="85"/>
      <c r="H42" s="66"/>
      <c r="I42" s="86"/>
      <c r="J42" s="81"/>
    </row>
    <row r="43" spans="1:10" s="87" customFormat="1">
      <c r="A43" s="81"/>
      <c r="C43" s="83"/>
      <c r="D43" s="62"/>
      <c r="E43" s="84"/>
      <c r="F43" s="67"/>
      <c r="G43" s="85"/>
      <c r="H43" s="62"/>
      <c r="I43" s="86"/>
      <c r="J43" s="81"/>
    </row>
    <row r="44" spans="1:10" s="87" customFormat="1">
      <c r="A44" s="81"/>
      <c r="B44" s="91"/>
      <c r="C44" s="83"/>
      <c r="D44" s="62"/>
      <c r="E44" s="84"/>
      <c r="F44" s="67"/>
      <c r="G44" s="85"/>
      <c r="H44" s="66"/>
      <c r="I44" s="86"/>
      <c r="J44" s="81"/>
    </row>
    <row r="45" spans="1:10" s="87" customFormat="1">
      <c r="A45" s="81"/>
      <c r="B45" s="91"/>
      <c r="C45" s="70"/>
      <c r="D45" s="83"/>
      <c r="E45" s="84"/>
      <c r="F45" s="67"/>
      <c r="G45" s="85"/>
      <c r="H45" s="66"/>
      <c r="I45" s="86"/>
      <c r="J45" s="81"/>
    </row>
    <row r="46" spans="1:10" s="87" customFormat="1">
      <c r="A46" s="81"/>
      <c r="B46" s="91"/>
      <c r="C46" s="70"/>
      <c r="D46" s="83"/>
      <c r="E46" s="84"/>
      <c r="F46" s="67"/>
      <c r="G46" s="85"/>
      <c r="H46" s="66"/>
      <c r="I46" s="86"/>
      <c r="J46" s="81"/>
    </row>
    <row r="47" spans="1:10" s="87" customFormat="1">
      <c r="A47" s="81"/>
      <c r="B47" s="91"/>
      <c r="C47" s="83"/>
      <c r="D47" s="83"/>
      <c r="E47" s="84"/>
      <c r="F47" s="63"/>
      <c r="G47" s="85"/>
      <c r="H47" s="62"/>
      <c r="I47" s="86"/>
      <c r="J47" s="81"/>
    </row>
    <row r="48" spans="1:10" s="87" customFormat="1">
      <c r="A48" s="81"/>
      <c r="B48" s="91"/>
      <c r="C48" s="83"/>
      <c r="D48" s="83"/>
      <c r="E48" s="84"/>
      <c r="F48" s="63"/>
      <c r="G48" s="85"/>
      <c r="H48" s="68"/>
      <c r="I48" s="86"/>
      <c r="J48" s="81"/>
    </row>
    <row r="49" spans="1:10" s="87" customFormat="1">
      <c r="A49" s="81"/>
      <c r="B49" s="91"/>
      <c r="C49" s="70"/>
      <c r="D49" s="62"/>
      <c r="E49" s="84"/>
      <c r="F49" s="67"/>
      <c r="G49" s="85"/>
      <c r="H49" s="62"/>
      <c r="I49" s="86"/>
      <c r="J49" s="81"/>
    </row>
    <row r="50" spans="1:10" s="87" customFormat="1">
      <c r="A50" s="81"/>
      <c r="B50" s="91"/>
      <c r="C50" s="83"/>
      <c r="D50" s="90"/>
      <c r="E50" s="84"/>
      <c r="F50" s="67"/>
      <c r="G50" s="85"/>
      <c r="H50" s="62"/>
      <c r="I50" s="86"/>
      <c r="J50" s="81"/>
    </row>
    <row r="51" spans="1:10" s="87" customFormat="1" ht="12.75" customHeight="1">
      <c r="A51" s="81"/>
      <c r="B51" s="91"/>
      <c r="C51" s="83"/>
      <c r="D51" s="83"/>
      <c r="E51" s="84"/>
      <c r="F51" s="67"/>
      <c r="G51" s="85"/>
      <c r="H51" s="62"/>
      <c r="I51" s="86"/>
      <c r="J51" s="81"/>
    </row>
    <row r="52" spans="1:10" s="87" customFormat="1" ht="12.75" customHeight="1">
      <c r="A52" s="81"/>
      <c r="B52" s="91"/>
      <c r="C52" s="70"/>
      <c r="D52" s="62"/>
      <c r="E52" s="84"/>
      <c r="F52" s="67"/>
      <c r="G52" s="85"/>
      <c r="H52" s="62"/>
      <c r="I52" s="86"/>
      <c r="J52" s="81"/>
    </row>
    <row r="53" spans="1:10" s="87" customFormat="1" ht="12.75" customHeight="1">
      <c r="A53" s="81"/>
      <c r="B53" s="91"/>
      <c r="C53" s="83"/>
      <c r="D53" s="83"/>
      <c r="E53" s="84"/>
      <c r="F53" s="63"/>
      <c r="G53" s="85"/>
      <c r="H53" s="62"/>
      <c r="I53" s="86"/>
      <c r="J53" s="81"/>
    </row>
    <row r="54" spans="1:10" s="87" customFormat="1">
      <c r="A54" s="81"/>
      <c r="B54" s="91"/>
      <c r="C54" s="83"/>
      <c r="D54" s="83"/>
      <c r="E54" s="93"/>
      <c r="F54" s="63"/>
      <c r="G54" s="85"/>
      <c r="H54" s="62"/>
      <c r="I54" s="86"/>
      <c r="J54" s="81"/>
    </row>
    <row r="55" spans="1:10" s="87" customFormat="1">
      <c r="A55" s="81"/>
      <c r="B55" s="91"/>
      <c r="C55" s="83"/>
      <c r="D55" s="62"/>
      <c r="E55" s="84"/>
      <c r="F55" s="67"/>
      <c r="G55" s="85"/>
      <c r="H55" s="62"/>
      <c r="I55" s="86"/>
      <c r="J55" s="81"/>
    </row>
    <row r="56" spans="1:10" s="87" customFormat="1">
      <c r="A56" s="81"/>
      <c r="B56" s="91"/>
      <c r="C56" s="83"/>
      <c r="D56" s="83"/>
      <c r="E56" s="84"/>
      <c r="F56" s="63"/>
      <c r="G56" s="85"/>
      <c r="H56" s="62"/>
      <c r="I56" s="86"/>
      <c r="J56" s="81"/>
    </row>
    <row r="57" spans="1:10" s="87" customFormat="1">
      <c r="A57" s="81"/>
      <c r="B57" s="91"/>
      <c r="C57" s="83"/>
      <c r="D57" s="83"/>
      <c r="E57" s="93"/>
      <c r="F57" s="63"/>
      <c r="G57" s="85"/>
      <c r="H57" s="62"/>
      <c r="I57" s="86"/>
      <c r="J57" s="81"/>
    </row>
    <row r="58" spans="1:10" s="87" customFormat="1">
      <c r="A58" s="81"/>
      <c r="B58" s="91"/>
      <c r="C58" s="83"/>
      <c r="D58" s="62"/>
      <c r="E58" s="84"/>
      <c r="F58" s="67"/>
      <c r="G58" s="85"/>
      <c r="H58" s="62"/>
      <c r="I58" s="86"/>
      <c r="J58" s="81"/>
    </row>
    <row r="59" spans="1:10" s="87" customFormat="1">
      <c r="A59" s="81"/>
      <c r="B59" s="91"/>
      <c r="C59" s="83"/>
      <c r="D59" s="83"/>
      <c r="E59" s="63"/>
      <c r="F59" s="63"/>
      <c r="G59" s="85"/>
      <c r="H59" s="62"/>
      <c r="I59" s="86"/>
      <c r="J59" s="81"/>
    </row>
    <row r="60" spans="1:10" s="87" customFormat="1">
      <c r="A60" s="81"/>
      <c r="B60" s="91"/>
      <c r="C60" s="83"/>
      <c r="D60" s="83"/>
      <c r="E60" s="84"/>
      <c r="F60" s="63"/>
      <c r="G60" s="85"/>
      <c r="H60" s="62"/>
      <c r="I60" s="86"/>
      <c r="J60" s="81"/>
    </row>
    <row r="61" spans="1:10" s="87" customFormat="1">
      <c r="A61" s="81"/>
      <c r="B61" s="91"/>
      <c r="C61" s="83"/>
      <c r="D61" s="62"/>
      <c r="E61" s="84"/>
      <c r="F61" s="67"/>
      <c r="G61" s="85"/>
      <c r="H61" s="62"/>
      <c r="I61" s="86"/>
      <c r="J61" s="81"/>
    </row>
    <row r="62" spans="1:10" s="87" customFormat="1">
      <c r="A62" s="81"/>
      <c r="B62" s="91"/>
      <c r="C62" s="83"/>
      <c r="D62" s="83"/>
      <c r="E62" s="84"/>
      <c r="F62" s="63"/>
      <c r="G62" s="85"/>
      <c r="H62" s="62"/>
      <c r="I62" s="86"/>
      <c r="J62" s="81"/>
    </row>
    <row r="63" spans="1:10" s="87" customFormat="1">
      <c r="A63" s="81"/>
      <c r="B63" s="91"/>
      <c r="C63" s="83"/>
      <c r="D63" s="83"/>
      <c r="E63" s="84"/>
      <c r="F63" s="63"/>
      <c r="G63" s="85"/>
      <c r="H63" s="62"/>
      <c r="I63" s="86"/>
      <c r="J63" s="81"/>
    </row>
    <row r="64" spans="1:10" s="87" customFormat="1">
      <c r="A64" s="81"/>
      <c r="B64" s="91"/>
      <c r="C64" s="83"/>
      <c r="D64" s="62"/>
      <c r="E64" s="84"/>
      <c r="F64" s="67"/>
      <c r="G64" s="85"/>
      <c r="H64" s="62"/>
      <c r="I64" s="86"/>
      <c r="J64" s="81"/>
    </row>
    <row r="65" spans="1:10" s="87" customFormat="1">
      <c r="A65" s="81"/>
      <c r="B65" s="91"/>
      <c r="C65" s="83"/>
      <c r="D65" s="83"/>
      <c r="E65" s="84"/>
      <c r="F65" s="63"/>
      <c r="G65" s="85"/>
      <c r="H65" s="62"/>
      <c r="I65" s="86"/>
      <c r="J65" s="81"/>
    </row>
    <row r="66" spans="1:10" s="87" customFormat="1">
      <c r="A66" s="81"/>
      <c r="B66" s="91"/>
      <c r="C66" s="83"/>
      <c r="D66" s="83"/>
      <c r="E66" s="93"/>
      <c r="F66" s="63"/>
      <c r="G66" s="85"/>
      <c r="H66" s="62"/>
      <c r="I66" s="86"/>
      <c r="J66" s="81"/>
    </row>
    <row r="67" spans="1:10" s="87" customFormat="1">
      <c r="A67" s="81"/>
      <c r="B67" s="91"/>
      <c r="C67" s="83"/>
      <c r="D67" s="62"/>
      <c r="E67" s="84"/>
      <c r="F67" s="67"/>
      <c r="G67" s="85"/>
      <c r="H67" s="62"/>
      <c r="I67" s="86"/>
      <c r="J67" s="81"/>
    </row>
    <row r="68" spans="1:10" s="87" customFormat="1">
      <c r="A68" s="81"/>
      <c r="B68" s="91"/>
      <c r="C68" s="83"/>
      <c r="D68" s="83"/>
      <c r="E68" s="84"/>
      <c r="F68" s="63"/>
      <c r="G68" s="85"/>
      <c r="H68" s="62"/>
      <c r="I68" s="86"/>
      <c r="J68" s="81"/>
    </row>
    <row r="69" spans="1:10" s="87" customFormat="1">
      <c r="A69" s="81"/>
      <c r="B69" s="91"/>
      <c r="C69" s="83"/>
      <c r="D69" s="83"/>
      <c r="E69" s="84"/>
      <c r="F69" s="63"/>
      <c r="G69" s="85"/>
      <c r="H69" s="62"/>
      <c r="I69" s="86"/>
      <c r="J69" s="81"/>
    </row>
    <row r="70" spans="1:10" s="87" customFormat="1">
      <c r="A70" s="81"/>
      <c r="B70" s="91"/>
      <c r="C70" s="70"/>
      <c r="D70" s="62"/>
      <c r="E70" s="84"/>
      <c r="F70" s="67"/>
      <c r="G70" s="85"/>
      <c r="H70" s="62"/>
      <c r="I70" s="86"/>
      <c r="J70" s="81"/>
    </row>
    <row r="71" spans="1:10" s="87" customFormat="1" ht="16.5">
      <c r="A71" s="81"/>
      <c r="B71" s="91"/>
      <c r="C71" s="83"/>
      <c r="D71" s="83"/>
      <c r="E71" s="71"/>
      <c r="F71" s="67"/>
      <c r="G71" s="85"/>
      <c r="H71" s="62"/>
      <c r="I71" s="86"/>
      <c r="J71" s="81"/>
    </row>
    <row r="72" spans="1:10" s="87" customFormat="1" ht="16.5">
      <c r="A72" s="81"/>
      <c r="B72" s="91"/>
      <c r="C72" s="83"/>
      <c r="D72" s="83"/>
      <c r="E72" s="71"/>
      <c r="F72" s="67"/>
      <c r="G72" s="85"/>
      <c r="H72" s="62"/>
      <c r="I72" s="86"/>
      <c r="J72" s="81"/>
    </row>
    <row r="73" spans="1:10" s="87" customFormat="1" ht="16.5">
      <c r="A73" s="81"/>
      <c r="B73" s="91"/>
      <c r="C73" s="70"/>
      <c r="D73" s="62"/>
      <c r="E73" s="71"/>
      <c r="F73" s="63"/>
      <c r="G73" s="85"/>
      <c r="H73" s="72"/>
      <c r="I73" s="86"/>
      <c r="J73" s="81"/>
    </row>
    <row r="74" spans="1:10" s="87" customFormat="1">
      <c r="A74" s="81"/>
      <c r="B74" s="91"/>
      <c r="C74" s="83"/>
      <c r="D74" s="83"/>
      <c r="E74" s="84"/>
      <c r="F74" s="63"/>
      <c r="G74" s="85"/>
      <c r="H74" s="73"/>
      <c r="I74" s="86"/>
      <c r="J74" s="81"/>
    </row>
    <row r="75" spans="1:10" s="87" customFormat="1">
      <c r="A75" s="81"/>
      <c r="B75" s="91"/>
      <c r="C75" s="83"/>
      <c r="D75" s="83"/>
      <c r="E75" s="84"/>
      <c r="F75" s="74"/>
      <c r="G75" s="85"/>
      <c r="H75" s="75"/>
      <c r="I75" s="86"/>
      <c r="J75" s="81"/>
    </row>
    <row r="76" spans="1:10" s="87" customFormat="1">
      <c r="A76" s="81"/>
      <c r="B76" s="91"/>
      <c r="C76" s="70"/>
      <c r="D76" s="62"/>
      <c r="E76" s="84"/>
      <c r="F76" s="74"/>
      <c r="G76" s="85"/>
      <c r="H76" s="76"/>
      <c r="I76" s="86"/>
      <c r="J76" s="81"/>
    </row>
    <row r="77" spans="1:10" s="87" customFormat="1">
      <c r="A77" s="81"/>
      <c r="B77" s="91"/>
      <c r="C77" s="83"/>
      <c r="D77" s="83"/>
      <c r="E77" s="63"/>
      <c r="F77" s="74"/>
      <c r="G77" s="85"/>
      <c r="H77" s="76"/>
      <c r="I77" s="86"/>
      <c r="J77" s="81"/>
    </row>
    <row r="78" spans="1:10" s="87" customFormat="1">
      <c r="A78" s="81"/>
      <c r="B78" s="91"/>
      <c r="C78" s="83"/>
      <c r="D78" s="83"/>
      <c r="E78" s="63"/>
      <c r="F78" s="67"/>
      <c r="G78" s="85"/>
      <c r="H78" s="62"/>
      <c r="I78" s="86"/>
      <c r="J78" s="81"/>
    </row>
    <row r="79" spans="1:10" s="87" customFormat="1">
      <c r="A79" s="81"/>
      <c r="B79" s="91"/>
      <c r="C79" s="77"/>
      <c r="D79" s="62"/>
      <c r="E79" s="63"/>
      <c r="F79" s="67"/>
      <c r="G79" s="85"/>
      <c r="H79" s="62"/>
      <c r="I79" s="86"/>
      <c r="J79" s="81"/>
    </row>
    <row r="80" spans="1:10" s="87" customFormat="1">
      <c r="A80" s="81"/>
      <c r="B80" s="91"/>
      <c r="C80" s="83"/>
      <c r="D80" s="83"/>
      <c r="E80" s="63"/>
      <c r="F80" s="67"/>
      <c r="G80" s="85"/>
      <c r="H80" s="62"/>
      <c r="I80" s="86"/>
      <c r="J80" s="81"/>
    </row>
    <row r="81" spans="1:10" s="87" customFormat="1">
      <c r="A81" s="81"/>
      <c r="B81" s="91"/>
      <c r="C81" s="83"/>
      <c r="D81" s="83"/>
      <c r="E81" s="63"/>
      <c r="F81" s="67"/>
      <c r="G81" s="85"/>
      <c r="H81" s="62"/>
      <c r="I81" s="86"/>
      <c r="J81" s="81"/>
    </row>
    <row r="82" spans="1:10" s="87" customFormat="1">
      <c r="A82" s="81"/>
      <c r="B82" s="91"/>
      <c r="C82" s="83"/>
      <c r="D82" s="62"/>
      <c r="E82" s="65"/>
      <c r="F82" s="63"/>
      <c r="G82" s="85"/>
      <c r="H82" s="62"/>
      <c r="I82" s="86"/>
      <c r="J82" s="81"/>
    </row>
    <row r="83" spans="1:10" s="87" customFormat="1">
      <c r="A83" s="81"/>
      <c r="B83" s="91"/>
      <c r="C83" s="83"/>
      <c r="D83" s="62"/>
      <c r="E83" s="84"/>
      <c r="F83" s="67"/>
      <c r="G83" s="85"/>
      <c r="H83" s="62"/>
      <c r="I83" s="86"/>
      <c r="J83" s="81"/>
    </row>
    <row r="84" spans="1:10" s="87" customFormat="1">
      <c r="A84" s="81"/>
      <c r="B84" s="91"/>
      <c r="C84" s="83"/>
      <c r="D84" s="83"/>
      <c r="E84" s="84"/>
      <c r="F84" s="67"/>
      <c r="G84" s="85"/>
      <c r="H84" s="62"/>
      <c r="I84" s="86"/>
      <c r="J84" s="81"/>
    </row>
    <row r="85" spans="1:10" s="87" customFormat="1">
      <c r="A85" s="81"/>
      <c r="B85" s="91"/>
      <c r="C85" s="83"/>
      <c r="D85" s="83"/>
      <c r="E85" s="84"/>
      <c r="F85" s="67"/>
      <c r="G85" s="85"/>
      <c r="H85" s="62"/>
      <c r="I85" s="86"/>
      <c r="J85" s="81"/>
    </row>
    <row r="86" spans="1:10" s="87" customFormat="1">
      <c r="A86" s="81"/>
      <c r="B86" s="91"/>
      <c r="C86" s="70"/>
      <c r="D86" s="62"/>
      <c r="E86" s="94"/>
      <c r="F86" s="67"/>
      <c r="G86" s="85"/>
      <c r="H86" s="62"/>
      <c r="I86" s="86"/>
      <c r="J86" s="81"/>
    </row>
    <row r="87" spans="1:10" s="87" customFormat="1">
      <c r="A87" s="81"/>
      <c r="B87" s="91"/>
      <c r="C87" s="83"/>
      <c r="D87" s="83"/>
      <c r="E87" s="94"/>
      <c r="F87" s="67"/>
      <c r="G87" s="85"/>
      <c r="H87" s="62"/>
      <c r="I87" s="86"/>
      <c r="J87" s="81"/>
    </row>
    <row r="88" spans="1:10" s="87" customFormat="1">
      <c r="A88" s="81"/>
      <c r="B88" s="91"/>
      <c r="C88" s="83"/>
      <c r="D88" s="83"/>
      <c r="E88" s="94"/>
      <c r="F88" s="67"/>
      <c r="G88" s="85"/>
      <c r="H88" s="72"/>
      <c r="I88" s="86"/>
      <c r="J88" s="81"/>
    </row>
    <row r="89" spans="1:10" s="87" customFormat="1">
      <c r="A89" s="81"/>
      <c r="B89" s="91"/>
      <c r="C89" s="70"/>
      <c r="D89" s="62"/>
      <c r="E89" s="94"/>
      <c r="F89" s="67"/>
      <c r="G89" s="85"/>
      <c r="H89" s="62"/>
      <c r="I89" s="86"/>
      <c r="J89" s="81"/>
    </row>
    <row r="90" spans="1:10" s="87" customFormat="1">
      <c r="A90" s="81"/>
      <c r="B90" s="91"/>
      <c r="C90" s="83"/>
      <c r="D90" s="83"/>
      <c r="E90" s="94"/>
      <c r="F90" s="67"/>
      <c r="G90" s="85"/>
      <c r="H90" s="62"/>
      <c r="I90" s="86"/>
      <c r="J90" s="81"/>
    </row>
    <row r="91" spans="1:10" s="87" customFormat="1">
      <c r="A91" s="81"/>
      <c r="B91" s="91"/>
      <c r="C91" s="83"/>
      <c r="D91" s="83"/>
      <c r="E91" s="94"/>
      <c r="F91" s="67"/>
      <c r="G91" s="85"/>
      <c r="H91" s="66"/>
      <c r="I91" s="86"/>
      <c r="J91" s="81"/>
    </row>
    <row r="92" spans="1:10" s="87" customFormat="1">
      <c r="A92" s="81"/>
      <c r="B92" s="91"/>
      <c r="C92" s="70"/>
      <c r="D92" s="62"/>
      <c r="E92" s="94"/>
      <c r="F92" s="67"/>
      <c r="G92" s="85"/>
      <c r="H92" s="66"/>
      <c r="I92" s="86"/>
      <c r="J92" s="81"/>
    </row>
    <row r="93" spans="1:10" s="87" customFormat="1">
      <c r="A93" s="81"/>
      <c r="B93" s="91"/>
      <c r="C93" s="70"/>
      <c r="D93" s="83"/>
      <c r="E93" s="94"/>
      <c r="F93" s="67"/>
      <c r="G93" s="85"/>
      <c r="H93" s="62"/>
      <c r="I93" s="86"/>
      <c r="J93" s="81"/>
    </row>
    <row r="94" spans="1:10" s="87" customFormat="1">
      <c r="A94" s="81"/>
      <c r="B94" s="91"/>
      <c r="C94" s="70"/>
      <c r="D94" s="83"/>
      <c r="E94" s="94"/>
      <c r="F94" s="67"/>
      <c r="G94" s="85"/>
      <c r="H94" s="66"/>
      <c r="I94" s="86"/>
      <c r="J94" s="81"/>
    </row>
    <row r="95" spans="1:10" s="87" customFormat="1">
      <c r="A95" s="81"/>
      <c r="B95" s="91"/>
      <c r="C95" s="70"/>
      <c r="D95" s="62"/>
      <c r="E95" s="94"/>
      <c r="F95" s="67"/>
      <c r="G95" s="85"/>
      <c r="H95" s="66"/>
      <c r="I95" s="86"/>
      <c r="J95" s="81"/>
    </row>
    <row r="96" spans="1:10" s="87" customFormat="1">
      <c r="A96" s="81"/>
      <c r="B96" s="91"/>
      <c r="C96" s="70"/>
      <c r="D96" s="83"/>
      <c r="E96" s="94"/>
      <c r="F96" s="67"/>
      <c r="G96" s="85"/>
      <c r="H96" s="62"/>
      <c r="I96" s="86"/>
      <c r="J96" s="81"/>
    </row>
    <row r="97" spans="1:10" s="87" customFormat="1">
      <c r="A97" s="81"/>
      <c r="B97" s="91"/>
      <c r="C97" s="70"/>
      <c r="D97" s="83"/>
      <c r="E97" s="94"/>
      <c r="F97" s="67"/>
      <c r="G97" s="85"/>
      <c r="H97" s="62"/>
      <c r="I97" s="86"/>
      <c r="J97" s="81"/>
    </row>
    <row r="98" spans="1:10" s="87" customFormat="1">
      <c r="A98" s="81"/>
      <c r="B98" s="91"/>
      <c r="C98" s="70"/>
      <c r="D98" s="62"/>
      <c r="E98" s="94"/>
      <c r="F98" s="67"/>
      <c r="G98" s="85"/>
      <c r="H98" s="62"/>
      <c r="I98" s="86"/>
      <c r="J98" s="81"/>
    </row>
    <row r="99" spans="1:10" s="87" customFormat="1">
      <c r="A99" s="81"/>
      <c r="B99" s="91"/>
      <c r="C99" s="70"/>
      <c r="D99" s="83"/>
      <c r="E99" s="94"/>
      <c r="F99" s="67"/>
      <c r="G99" s="85"/>
      <c r="H99" s="62"/>
      <c r="I99" s="86"/>
      <c r="J99" s="81"/>
    </row>
    <row r="100" spans="1:10" s="87" customFormat="1">
      <c r="A100" s="81"/>
      <c r="B100" s="91"/>
      <c r="C100" s="70"/>
      <c r="D100" s="83"/>
      <c r="E100" s="94"/>
      <c r="F100" s="67"/>
      <c r="G100" s="85"/>
      <c r="H100" s="62"/>
      <c r="I100" s="86"/>
      <c r="J100" s="81"/>
    </row>
    <row r="101" spans="1:10" s="87" customFormat="1">
      <c r="A101" s="81"/>
      <c r="B101" s="91"/>
      <c r="C101" s="70"/>
      <c r="D101" s="62"/>
      <c r="E101" s="94"/>
      <c r="F101" s="67"/>
      <c r="G101" s="85"/>
      <c r="H101" s="62"/>
      <c r="I101" s="86"/>
      <c r="J101" s="81"/>
    </row>
    <row r="102" spans="1:10" s="87" customFormat="1">
      <c r="A102" s="81"/>
      <c r="B102" s="91"/>
      <c r="C102" s="70"/>
      <c r="D102" s="72"/>
      <c r="E102" s="84"/>
      <c r="F102" s="95"/>
      <c r="G102" s="85"/>
      <c r="H102" s="72"/>
      <c r="I102" s="86"/>
      <c r="J102" s="81"/>
    </row>
    <row r="103" spans="1:10" s="87" customFormat="1">
      <c r="A103" s="81"/>
      <c r="B103" s="91"/>
      <c r="C103" s="70"/>
      <c r="D103" s="70"/>
      <c r="E103" s="94"/>
      <c r="F103" s="95"/>
      <c r="G103" s="94"/>
      <c r="H103" s="96"/>
      <c r="I103" s="86"/>
      <c r="J103" s="81"/>
    </row>
    <row r="104" spans="1:10" s="87" customFormat="1">
      <c r="A104" s="81"/>
      <c r="B104" s="91"/>
      <c r="C104" s="70"/>
      <c r="D104" s="70"/>
      <c r="E104" s="94"/>
      <c r="F104" s="94"/>
      <c r="G104" s="94"/>
      <c r="H104" s="96"/>
      <c r="I104" s="86"/>
      <c r="J104" s="97"/>
    </row>
    <row r="105" spans="1:10" s="87" customFormat="1">
      <c r="A105" s="98"/>
      <c r="B105" s="91"/>
      <c r="C105" s="70"/>
      <c r="D105" s="70"/>
      <c r="E105" s="94"/>
      <c r="F105" s="95"/>
      <c r="G105" s="94"/>
      <c r="H105" s="96"/>
      <c r="I105" s="86"/>
      <c r="J105" s="97"/>
    </row>
    <row r="106" spans="1:10" s="87" customFormat="1">
      <c r="A106" s="98"/>
      <c r="B106" s="91"/>
      <c r="C106" s="70"/>
      <c r="D106" s="70"/>
      <c r="E106" s="94"/>
      <c r="F106" s="95"/>
      <c r="G106" s="94"/>
      <c r="H106" s="96"/>
      <c r="I106" s="86"/>
      <c r="J106" s="97"/>
    </row>
    <row r="107" spans="1:10" s="87" customFormat="1">
      <c r="A107" s="98"/>
      <c r="B107" s="91"/>
      <c r="C107" s="70"/>
      <c r="D107" s="70"/>
      <c r="E107" s="94"/>
      <c r="F107" s="95"/>
      <c r="G107" s="94"/>
      <c r="H107" s="96"/>
      <c r="I107" s="86"/>
      <c r="J107" s="97"/>
    </row>
    <row r="108" spans="1:10" s="87" customFormat="1">
      <c r="A108" s="98"/>
      <c r="B108" s="91"/>
      <c r="C108" s="70"/>
      <c r="D108" s="70"/>
      <c r="E108" s="94"/>
      <c r="F108" s="95"/>
      <c r="G108" s="94"/>
      <c r="H108" s="96"/>
      <c r="I108" s="86"/>
      <c r="J108" s="97"/>
    </row>
    <row r="109" spans="1:10" s="87" customFormat="1">
      <c r="A109" s="98"/>
      <c r="B109" s="91"/>
      <c r="C109" s="70"/>
      <c r="D109" s="70"/>
      <c r="E109" s="94"/>
      <c r="F109" s="95"/>
      <c r="G109" s="94"/>
      <c r="H109" s="96"/>
      <c r="I109" s="86"/>
      <c r="J109" s="97"/>
    </row>
    <row r="110" spans="1:10" s="87" customFormat="1">
      <c r="A110" s="98"/>
      <c r="B110" s="91"/>
      <c r="C110" s="70"/>
      <c r="D110" s="70"/>
      <c r="E110" s="94"/>
      <c r="F110" s="95"/>
      <c r="G110" s="94"/>
      <c r="H110" s="96"/>
      <c r="I110" s="86"/>
      <c r="J110" s="97"/>
    </row>
    <row r="111" spans="1:10" s="87" customFormat="1">
      <c r="A111" s="98"/>
      <c r="B111" s="91"/>
      <c r="C111" s="70"/>
      <c r="D111" s="70"/>
      <c r="E111" s="94"/>
      <c r="F111" s="95"/>
      <c r="G111" s="94"/>
      <c r="H111" s="96"/>
      <c r="I111" s="86"/>
      <c r="J111" s="97"/>
    </row>
    <row r="112" spans="1:10" s="87" customFormat="1">
      <c r="A112" s="98"/>
      <c r="B112" s="91"/>
      <c r="C112" s="70"/>
      <c r="D112" s="70"/>
      <c r="E112" s="94"/>
      <c r="F112" s="95"/>
      <c r="G112" s="94"/>
      <c r="H112" s="96"/>
      <c r="I112" s="86"/>
      <c r="J112" s="97"/>
    </row>
    <row r="113" spans="1:10" s="87" customFormat="1">
      <c r="A113" s="98"/>
      <c r="B113" s="91"/>
      <c r="C113" s="70"/>
      <c r="D113" s="70"/>
      <c r="E113" s="94"/>
      <c r="F113" s="95"/>
      <c r="G113" s="94"/>
      <c r="H113" s="96"/>
      <c r="I113" s="86"/>
      <c r="J113" s="97"/>
    </row>
    <row r="114" spans="1:10" s="87" customFormat="1">
      <c r="A114" s="98"/>
      <c r="B114" s="91"/>
      <c r="C114" s="70"/>
      <c r="D114" s="70"/>
      <c r="E114" s="94"/>
      <c r="F114" s="95"/>
      <c r="G114" s="94"/>
      <c r="H114" s="96"/>
      <c r="I114" s="86"/>
      <c r="J114" s="97"/>
    </row>
    <row r="115" spans="1:10" s="87" customFormat="1">
      <c r="A115" s="98"/>
      <c r="B115" s="91"/>
      <c r="C115" s="70"/>
      <c r="D115" s="70"/>
      <c r="E115" s="94"/>
      <c r="F115" s="95"/>
      <c r="G115" s="94"/>
      <c r="H115" s="96"/>
      <c r="I115" s="86"/>
      <c r="J115" s="97"/>
    </row>
    <row r="116" spans="1:10" s="87" customFormat="1">
      <c r="A116" s="98"/>
      <c r="B116" s="91"/>
      <c r="C116" s="70"/>
      <c r="D116" s="70"/>
      <c r="E116" s="94"/>
      <c r="F116" s="95"/>
      <c r="G116" s="94"/>
      <c r="H116" s="96"/>
      <c r="I116" s="86"/>
      <c r="J116" s="97"/>
    </row>
    <row r="117" spans="1:10" s="87" customFormat="1">
      <c r="A117" s="98"/>
      <c r="B117" s="91"/>
      <c r="C117" s="70"/>
      <c r="D117" s="70"/>
      <c r="E117" s="94"/>
      <c r="F117" s="95"/>
      <c r="G117" s="94"/>
      <c r="H117" s="96"/>
      <c r="I117" s="86"/>
      <c r="J117" s="97"/>
    </row>
    <row r="118" spans="1:10" s="87" customFormat="1">
      <c r="A118" s="98"/>
      <c r="B118" s="91"/>
      <c r="C118" s="70"/>
      <c r="D118" s="70"/>
      <c r="E118" s="94"/>
      <c r="F118" s="95"/>
      <c r="G118" s="94"/>
      <c r="H118" s="96"/>
      <c r="I118" s="86"/>
      <c r="J118" s="97"/>
    </row>
    <row r="119" spans="1:10" s="87" customFormat="1">
      <c r="A119" s="98"/>
      <c r="B119" s="91"/>
      <c r="C119" s="70"/>
      <c r="D119" s="70"/>
      <c r="E119" s="94"/>
      <c r="F119" s="95"/>
      <c r="G119" s="94"/>
      <c r="H119" s="96"/>
      <c r="I119" s="86"/>
      <c r="J119" s="97"/>
    </row>
    <row r="120" spans="1:10" s="87" customFormat="1">
      <c r="A120" s="98"/>
      <c r="B120" s="91"/>
      <c r="C120" s="70"/>
      <c r="D120" s="70"/>
      <c r="E120" s="94"/>
      <c r="F120" s="95"/>
      <c r="G120" s="94"/>
      <c r="H120" s="96"/>
      <c r="I120" s="86"/>
      <c r="J120" s="97"/>
    </row>
    <row r="121" spans="1:10" s="87" customFormat="1">
      <c r="A121" s="98"/>
      <c r="B121" s="91"/>
      <c r="C121" s="70"/>
      <c r="D121" s="70"/>
      <c r="E121" s="94"/>
      <c r="F121" s="95"/>
      <c r="G121" s="94"/>
      <c r="H121" s="96"/>
      <c r="I121" s="86"/>
      <c r="J121" s="97"/>
    </row>
    <row r="122" spans="1:10" s="87" customFormat="1">
      <c r="A122" s="98"/>
      <c r="B122" s="91"/>
      <c r="C122" s="70"/>
      <c r="D122" s="70"/>
      <c r="E122" s="94"/>
      <c r="F122" s="95"/>
      <c r="G122" s="94"/>
      <c r="H122" s="96"/>
      <c r="I122" s="86"/>
      <c r="J122" s="97"/>
    </row>
    <row r="123" spans="1:10" s="87" customFormat="1">
      <c r="A123" s="98"/>
      <c r="B123" s="91"/>
      <c r="C123" s="70"/>
      <c r="D123" s="70"/>
      <c r="E123" s="94"/>
      <c r="F123" s="95"/>
      <c r="G123" s="94"/>
      <c r="H123" s="96"/>
      <c r="I123" s="86"/>
      <c r="J123" s="97"/>
    </row>
    <row r="124" spans="1:10">
      <c r="I124" s="80"/>
    </row>
    <row r="125" spans="1:10">
      <c r="I125" s="61"/>
    </row>
    <row r="126" spans="1:10">
      <c r="I126" s="61"/>
    </row>
    <row r="127" spans="1:10">
      <c r="I127" s="61"/>
    </row>
  </sheetData>
  <protectedRanges>
    <protectedRange sqref="H1:I1" name="Rango843_1_1"/>
    <protectedRange sqref="A6:A7" name="Rango842_1_1"/>
  </protectedRanges>
  <mergeCells count="10">
    <mergeCell ref="A13:B13"/>
    <mergeCell ref="E13:F13"/>
    <mergeCell ref="A14:B14"/>
    <mergeCell ref="F15:G15"/>
    <mergeCell ref="A1:G1"/>
    <mergeCell ref="A2:G2"/>
    <mergeCell ref="A3:F3"/>
    <mergeCell ref="A6:B6"/>
    <mergeCell ref="A7:B7"/>
    <mergeCell ref="A9:B9"/>
  </mergeCells>
  <conditionalFormatting sqref="C34:D34">
    <cfRule type="cellIs" dxfId="86" priority="44" stopIfTrue="1" operator="equal">
      <formula>"CANCELADO"</formula>
    </cfRule>
  </conditionalFormatting>
  <conditionalFormatting sqref="D61">
    <cfRule type="cellIs" dxfId="85" priority="36" stopIfTrue="1" operator="equal">
      <formula>"CANCELADO"</formula>
    </cfRule>
  </conditionalFormatting>
  <conditionalFormatting sqref="C58">
    <cfRule type="cellIs" dxfId="84" priority="43" stopIfTrue="1" operator="equal">
      <formula>"CANCELADO"</formula>
    </cfRule>
  </conditionalFormatting>
  <conditionalFormatting sqref="C43">
    <cfRule type="cellIs" dxfId="83" priority="38" stopIfTrue="1" operator="equal">
      <formula>"CANCELADO"</formula>
    </cfRule>
  </conditionalFormatting>
  <conditionalFormatting sqref="C61">
    <cfRule type="cellIs" dxfId="82" priority="42" stopIfTrue="1" operator="equal">
      <formula>"CANCELADO"</formula>
    </cfRule>
  </conditionalFormatting>
  <conditionalFormatting sqref="C64">
    <cfRule type="cellIs" dxfId="81" priority="41" stopIfTrue="1" operator="equal">
      <formula>"CANCELADO"</formula>
    </cfRule>
  </conditionalFormatting>
  <conditionalFormatting sqref="C44">
    <cfRule type="cellIs" dxfId="80" priority="32" stopIfTrue="1" operator="equal">
      <formula>"CANCELADO"</formula>
    </cfRule>
  </conditionalFormatting>
  <conditionalFormatting sqref="C53">
    <cfRule type="cellIs" dxfId="79" priority="27" stopIfTrue="1" operator="equal">
      <formula>"CANCELADO"</formula>
    </cfRule>
  </conditionalFormatting>
  <conditionalFormatting sqref="C51">
    <cfRule type="cellIs" dxfId="78" priority="28" stopIfTrue="1" operator="equal">
      <formula>"CANCELADO"</formula>
    </cfRule>
  </conditionalFormatting>
  <conditionalFormatting sqref="C55">
    <cfRule type="cellIs" dxfId="77" priority="37" stopIfTrue="1" operator="equal">
      <formula>"CANCELADO"</formula>
    </cfRule>
  </conditionalFormatting>
  <conditionalFormatting sqref="C83">
    <cfRule type="cellIs" dxfId="76" priority="33" stopIfTrue="1" operator="equal">
      <formula>"CANCELADO"</formula>
    </cfRule>
  </conditionalFormatting>
  <conditionalFormatting sqref="C47">
    <cfRule type="cellIs" dxfId="75" priority="31" stopIfTrue="1" operator="equal">
      <formula>"CANCELADO"</formula>
    </cfRule>
  </conditionalFormatting>
  <conditionalFormatting sqref="C67">
    <cfRule type="cellIs" dxfId="74" priority="35" stopIfTrue="1" operator="equal">
      <formula>"CANCELADO"</formula>
    </cfRule>
  </conditionalFormatting>
  <conditionalFormatting sqref="C82">
    <cfRule type="cellIs" dxfId="73" priority="34" stopIfTrue="1" operator="equal">
      <formula>"CANCELADO"</formula>
    </cfRule>
  </conditionalFormatting>
  <conditionalFormatting sqref="C50">
    <cfRule type="cellIs" dxfId="72" priority="29" stopIfTrue="1" operator="equal">
      <formula>"CANCELADO"</formula>
    </cfRule>
  </conditionalFormatting>
  <conditionalFormatting sqref="C54">
    <cfRule type="cellIs" dxfId="71" priority="26" stopIfTrue="1" operator="equal">
      <formula>"CANCELADO"</formula>
    </cfRule>
  </conditionalFormatting>
  <conditionalFormatting sqref="C68">
    <cfRule type="cellIs" dxfId="70" priority="17" stopIfTrue="1" operator="equal">
      <formula>"CANCELADO"</formula>
    </cfRule>
  </conditionalFormatting>
  <conditionalFormatting sqref="C48">
    <cfRule type="cellIs" dxfId="69" priority="30" stopIfTrue="1" operator="equal">
      <formula>"CANCELADO"</formula>
    </cfRule>
  </conditionalFormatting>
  <conditionalFormatting sqref="C56">
    <cfRule type="cellIs" dxfId="68" priority="25" stopIfTrue="1" operator="equal">
      <formula>"CANCELADO"</formula>
    </cfRule>
  </conditionalFormatting>
  <conditionalFormatting sqref="C57">
    <cfRule type="cellIs" dxfId="67" priority="24" stopIfTrue="1" operator="equal">
      <formula>"CANCELADO"</formula>
    </cfRule>
  </conditionalFormatting>
  <conditionalFormatting sqref="C59">
    <cfRule type="cellIs" dxfId="66" priority="23" stopIfTrue="1" operator="equal">
      <formula>"CANCELADO"</formula>
    </cfRule>
  </conditionalFormatting>
  <conditionalFormatting sqref="C60">
    <cfRule type="cellIs" dxfId="65" priority="22" stopIfTrue="1" operator="equal">
      <formula>"CANCELADO"</formula>
    </cfRule>
  </conditionalFormatting>
  <conditionalFormatting sqref="C62">
    <cfRule type="cellIs" dxfId="64" priority="21" stopIfTrue="1" operator="equal">
      <formula>"CANCELADO"</formula>
    </cfRule>
  </conditionalFormatting>
  <conditionalFormatting sqref="C63">
    <cfRule type="cellIs" dxfId="63" priority="20" stopIfTrue="1" operator="equal">
      <formula>"CANCELADO"</formula>
    </cfRule>
  </conditionalFormatting>
  <conditionalFormatting sqref="C65">
    <cfRule type="cellIs" dxfId="62" priority="19" stopIfTrue="1" operator="equal">
      <formula>"CANCELADO"</formula>
    </cfRule>
  </conditionalFormatting>
  <conditionalFormatting sqref="C66">
    <cfRule type="cellIs" dxfId="61" priority="18" stopIfTrue="1" operator="equal">
      <formula>"CANCELADO"</formula>
    </cfRule>
  </conditionalFormatting>
  <conditionalFormatting sqref="C69">
    <cfRule type="cellIs" dxfId="60" priority="16" stopIfTrue="1" operator="equal">
      <formula>"CANCELADO"</formula>
    </cfRule>
  </conditionalFormatting>
  <conditionalFormatting sqref="C71">
    <cfRule type="cellIs" dxfId="59" priority="15" stopIfTrue="1" operator="equal">
      <formula>"CANCELADO"</formula>
    </cfRule>
  </conditionalFormatting>
  <conditionalFormatting sqref="C72">
    <cfRule type="cellIs" dxfId="58" priority="14" stopIfTrue="1" operator="equal">
      <formula>"CANCELADO"</formula>
    </cfRule>
  </conditionalFormatting>
  <conditionalFormatting sqref="C91">
    <cfRule type="cellIs" dxfId="57" priority="2" stopIfTrue="1" operator="equal">
      <formula>"CANCELADO"</formula>
    </cfRule>
  </conditionalFormatting>
  <conditionalFormatting sqref="C74">
    <cfRule type="cellIs" dxfId="56" priority="13" stopIfTrue="1" operator="equal">
      <formula>"CANCELADO"</formula>
    </cfRule>
  </conditionalFormatting>
  <conditionalFormatting sqref="C75">
    <cfRule type="cellIs" dxfId="55" priority="12" stopIfTrue="1" operator="equal">
      <formula>"CANCELADO"</formula>
    </cfRule>
  </conditionalFormatting>
  <conditionalFormatting sqref="C77">
    <cfRule type="cellIs" dxfId="54" priority="11" stopIfTrue="1" operator="equal">
      <formula>"CANCELADO"</formula>
    </cfRule>
  </conditionalFormatting>
  <conditionalFormatting sqref="C78">
    <cfRule type="cellIs" dxfId="53" priority="10" stopIfTrue="1" operator="equal">
      <formula>"CANCELADO"</formula>
    </cfRule>
  </conditionalFormatting>
  <conditionalFormatting sqref="C80">
    <cfRule type="cellIs" dxfId="52" priority="9" stopIfTrue="1" operator="equal">
      <formula>"CANCELADO"</formula>
    </cfRule>
  </conditionalFormatting>
  <conditionalFormatting sqref="C81">
    <cfRule type="cellIs" dxfId="51" priority="8" stopIfTrue="1" operator="equal">
      <formula>"CANCELADO"</formula>
    </cfRule>
  </conditionalFormatting>
  <conditionalFormatting sqref="C84">
    <cfRule type="cellIs" dxfId="50" priority="7" stopIfTrue="1" operator="equal">
      <formula>"CANCELADO"</formula>
    </cfRule>
  </conditionalFormatting>
  <conditionalFormatting sqref="C85">
    <cfRule type="cellIs" dxfId="49" priority="6" stopIfTrue="1" operator="equal">
      <formula>"CANCELADO"</formula>
    </cfRule>
  </conditionalFormatting>
  <conditionalFormatting sqref="C87">
    <cfRule type="cellIs" dxfId="48" priority="5" stopIfTrue="1" operator="equal">
      <formula>"CANCELADO"</formula>
    </cfRule>
  </conditionalFormatting>
  <conditionalFormatting sqref="C88">
    <cfRule type="cellIs" dxfId="47" priority="4" stopIfTrue="1" operator="equal">
      <formula>"CANCELADO"</formula>
    </cfRule>
  </conditionalFormatting>
  <conditionalFormatting sqref="C90">
    <cfRule type="cellIs" dxfId="46" priority="3" stopIfTrue="1" operator="equal">
      <formula>"CANCELADO"</formula>
    </cfRule>
  </conditionalFormatting>
  <conditionalFormatting sqref="C30:D30">
    <cfRule type="cellIs" dxfId="45" priority="1" stopIfTrue="1" operator="equal">
      <formula>"CANCELADO"</formula>
    </cfRule>
  </conditionalFormatting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FFC000"/>
  </sheetPr>
  <dimension ref="A1:K140"/>
  <sheetViews>
    <sheetView topLeftCell="B1" zoomScale="98" zoomScaleNormal="98" workbookViewId="0">
      <selection activeCell="D27" sqref="D27"/>
    </sheetView>
  </sheetViews>
  <sheetFormatPr baseColWidth="10" defaultRowHeight="16.5"/>
  <cols>
    <col min="1" max="1" width="15.140625" style="169" customWidth="1"/>
    <col min="2" max="2" width="16.85546875" style="257" customWidth="1"/>
    <col min="3" max="3" width="46.140625" style="38" customWidth="1"/>
    <col min="4" max="4" width="41.140625" style="38" customWidth="1"/>
    <col min="5" max="5" width="19.140625" style="155" customWidth="1"/>
    <col min="6" max="6" width="22.5703125" style="171" customWidth="1"/>
    <col min="7" max="7" width="22.85546875" style="155" customWidth="1"/>
    <col min="8" max="8" width="34.5703125" style="168" customWidth="1"/>
    <col min="9" max="9" width="11.7109375" style="169" customWidth="1"/>
    <col min="10" max="10" width="15.5703125" style="169" customWidth="1"/>
    <col min="11" max="16384" width="11.42578125" style="144"/>
  </cols>
  <sheetData>
    <row r="1" spans="1:10">
      <c r="A1" s="267" t="s">
        <v>0</v>
      </c>
      <c r="B1" s="267"/>
      <c r="C1" s="267"/>
      <c r="D1" s="267"/>
      <c r="E1" s="267"/>
      <c r="F1" s="267"/>
      <c r="G1" s="267"/>
      <c r="H1" s="141"/>
      <c r="I1" s="142"/>
      <c r="J1" s="143" t="s">
        <v>71</v>
      </c>
    </row>
    <row r="2" spans="1:10">
      <c r="A2" s="268" t="s">
        <v>72</v>
      </c>
      <c r="B2" s="268"/>
      <c r="C2" s="268"/>
      <c r="D2" s="268"/>
      <c r="E2" s="268"/>
      <c r="F2" s="268"/>
      <c r="G2" s="268"/>
      <c r="H2" s="145"/>
      <c r="I2" s="146"/>
      <c r="J2" s="147"/>
    </row>
    <row r="3" spans="1:10">
      <c r="A3" s="267" t="s">
        <v>73</v>
      </c>
      <c r="B3" s="267"/>
      <c r="C3" s="267"/>
      <c r="D3" s="267"/>
      <c r="E3" s="267"/>
      <c r="F3" s="267"/>
      <c r="G3" s="148"/>
      <c r="H3" s="149"/>
      <c r="I3" s="147"/>
      <c r="J3" s="147"/>
    </row>
    <row r="4" spans="1:10">
      <c r="A4" s="150"/>
      <c r="B4" s="151"/>
      <c r="C4" s="152"/>
      <c r="D4" s="152"/>
      <c r="E4" s="153"/>
      <c r="F4" s="154"/>
      <c r="H4" s="145"/>
      <c r="I4" s="146"/>
      <c r="J4" s="156"/>
    </row>
    <row r="5" spans="1:10" ht="17.25" thickBot="1">
      <c r="A5" s="157"/>
      <c r="B5" s="158"/>
      <c r="C5" s="159" t="s">
        <v>3</v>
      </c>
      <c r="D5" s="159" t="s">
        <v>4</v>
      </c>
      <c r="E5" s="160" t="s">
        <v>5</v>
      </c>
      <c r="F5" s="161" t="s">
        <v>6</v>
      </c>
      <c r="G5" s="145"/>
      <c r="H5" s="145"/>
      <c r="I5" s="146"/>
      <c r="J5" s="162"/>
    </row>
    <row r="6" spans="1:10">
      <c r="A6" s="269"/>
      <c r="B6" s="269"/>
      <c r="C6" s="163" t="s">
        <v>74</v>
      </c>
      <c r="D6" s="25">
        <v>82371.39</v>
      </c>
      <c r="E6" s="146"/>
      <c r="F6" s="154"/>
      <c r="G6" s="145"/>
      <c r="H6" s="145"/>
      <c r="I6" s="146"/>
      <c r="J6" s="162"/>
    </row>
    <row r="7" spans="1:10">
      <c r="A7" s="269" t="s">
        <v>71</v>
      </c>
      <c r="B7" s="269"/>
      <c r="C7" s="163" t="s">
        <v>8</v>
      </c>
      <c r="D7" s="25">
        <v>298.97000000000003</v>
      </c>
      <c r="E7" s="153"/>
      <c r="F7" s="164"/>
      <c r="H7" s="145"/>
      <c r="I7" s="146"/>
      <c r="J7" s="162"/>
    </row>
    <row r="8" spans="1:10" ht="33">
      <c r="A8" s="165" t="s">
        <v>75</v>
      </c>
      <c r="B8" s="166"/>
      <c r="C8" s="163" t="s">
        <v>9</v>
      </c>
      <c r="D8" s="25">
        <v>152.63999999999999</v>
      </c>
      <c r="E8" s="167"/>
      <c r="F8" s="25"/>
      <c r="G8" s="145"/>
      <c r="J8" s="162"/>
    </row>
    <row r="9" spans="1:10">
      <c r="A9" s="170" t="s">
        <v>76</v>
      </c>
      <c r="B9" s="166"/>
      <c r="C9" s="163" t="s">
        <v>10</v>
      </c>
      <c r="E9" s="153">
        <v>82823</v>
      </c>
      <c r="G9" s="154"/>
      <c r="H9" s="172"/>
      <c r="I9" s="162"/>
      <c r="J9" s="162"/>
    </row>
    <row r="10" spans="1:10" ht="33.75" thickBot="1">
      <c r="A10" s="173" t="s">
        <v>77</v>
      </c>
      <c r="B10" s="166"/>
      <c r="C10" s="163" t="s">
        <v>11</v>
      </c>
      <c r="E10" s="153">
        <v>0</v>
      </c>
      <c r="G10" s="154"/>
      <c r="H10" s="172"/>
      <c r="I10" s="162"/>
      <c r="J10" s="162"/>
    </row>
    <row r="11" spans="1:10" ht="17.25" thickBot="1">
      <c r="A11" s="174" t="s">
        <v>78</v>
      </c>
      <c r="B11" s="166"/>
      <c r="C11" s="43" t="s">
        <v>12</v>
      </c>
      <c r="D11" s="43">
        <f>SUM(D6:D9)</f>
        <v>82823</v>
      </c>
      <c r="E11" s="175">
        <f>SUM(E9:E10)</f>
        <v>82823</v>
      </c>
      <c r="F11" s="175">
        <f>+D11-E11</f>
        <v>0</v>
      </c>
      <c r="G11" s="176"/>
      <c r="H11" s="177"/>
      <c r="I11" s="178"/>
      <c r="J11" s="162"/>
    </row>
    <row r="12" spans="1:10" ht="17.25" thickBot="1">
      <c r="A12" s="179" t="s">
        <v>79</v>
      </c>
      <c r="B12" s="166"/>
      <c r="C12" s="163"/>
      <c r="D12" s="47"/>
      <c r="E12" s="180"/>
      <c r="F12" s="47"/>
      <c r="G12" s="145"/>
      <c r="H12" s="172"/>
      <c r="I12" s="162"/>
      <c r="J12" s="162"/>
    </row>
    <row r="13" spans="1:10" ht="33.75" thickBot="1">
      <c r="A13" s="181" t="s">
        <v>80</v>
      </c>
      <c r="B13" s="166"/>
      <c r="C13" s="182" t="s">
        <v>13</v>
      </c>
      <c r="D13" s="51"/>
      <c r="E13" s="270"/>
      <c r="F13" s="270"/>
      <c r="H13" s="172"/>
      <c r="I13" s="162"/>
      <c r="J13" s="146"/>
    </row>
    <row r="14" spans="1:10" ht="33.75" thickBot="1">
      <c r="A14" s="183" t="s">
        <v>81</v>
      </c>
      <c r="B14" s="166"/>
      <c r="C14" s="184" t="s">
        <v>14</v>
      </c>
      <c r="D14" s="51"/>
      <c r="E14" s="185"/>
      <c r="F14" s="161"/>
      <c r="G14" s="146"/>
      <c r="H14" s="145"/>
      <c r="I14" s="146"/>
      <c r="J14" s="146"/>
    </row>
    <row r="15" spans="1:10" ht="17.25" thickBot="1">
      <c r="A15" s="186"/>
      <c r="B15" s="186"/>
      <c r="C15" s="187"/>
      <c r="D15" s="58" t="s">
        <v>15</v>
      </c>
      <c r="E15" s="188"/>
      <c r="F15" s="266">
        <f>+D11-E11</f>
        <v>0</v>
      </c>
      <c r="G15" s="266"/>
      <c r="H15" s="145"/>
      <c r="I15" s="146"/>
      <c r="J15" s="189"/>
    </row>
    <row r="16" spans="1:10" ht="33.75" thickTop="1">
      <c r="A16" s="190" t="s">
        <v>16</v>
      </c>
      <c r="B16" s="191" t="s">
        <v>17</v>
      </c>
      <c r="C16" s="192" t="s">
        <v>18</v>
      </c>
      <c r="D16" s="192" t="s">
        <v>19</v>
      </c>
      <c r="E16" s="193" t="s">
        <v>4</v>
      </c>
      <c r="F16" s="193" t="s">
        <v>5</v>
      </c>
      <c r="G16" s="193" t="s">
        <v>6</v>
      </c>
      <c r="H16" s="194" t="s">
        <v>20</v>
      </c>
      <c r="I16" s="194" t="s">
        <v>21</v>
      </c>
      <c r="J16" s="195" t="s">
        <v>22</v>
      </c>
    </row>
    <row r="17" spans="1:11" s="204" customFormat="1">
      <c r="A17" s="196">
        <v>43220</v>
      </c>
      <c r="B17" s="197" t="s">
        <v>6</v>
      </c>
      <c r="C17" s="198" t="s">
        <v>82</v>
      </c>
      <c r="D17" s="198" t="s">
        <v>83</v>
      </c>
      <c r="E17" s="199">
        <f>D6</f>
        <v>82371.39</v>
      </c>
      <c r="F17" s="200"/>
      <c r="G17" s="201">
        <f>+E17</f>
        <v>82371.39</v>
      </c>
      <c r="H17" s="202"/>
      <c r="I17" s="203">
        <v>4</v>
      </c>
      <c r="J17" s="196">
        <v>43220</v>
      </c>
    </row>
    <row r="18" spans="1:11" s="204" customFormat="1">
      <c r="A18" s="196">
        <v>43231</v>
      </c>
      <c r="B18" s="197" t="s">
        <v>84</v>
      </c>
      <c r="C18" s="198" t="s">
        <v>85</v>
      </c>
      <c r="D18" s="198"/>
      <c r="E18" s="199">
        <v>0.61</v>
      </c>
      <c r="F18" s="200"/>
      <c r="G18" s="201">
        <f>G17+E18-F18</f>
        <v>82372</v>
      </c>
      <c r="H18" s="202" t="s">
        <v>86</v>
      </c>
      <c r="I18" s="203">
        <v>5</v>
      </c>
      <c r="J18" s="196">
        <v>43231</v>
      </c>
    </row>
    <row r="19" spans="1:11" s="204" customFormat="1">
      <c r="A19" s="196">
        <v>43231</v>
      </c>
      <c r="B19" s="197"/>
      <c r="C19" s="205" t="s">
        <v>67</v>
      </c>
      <c r="D19" s="205" t="s">
        <v>87</v>
      </c>
      <c r="E19" s="206"/>
      <c r="F19" s="207">
        <v>82372</v>
      </c>
      <c r="G19" s="201">
        <f t="shared" ref="G19:G26" si="0">G18+E19-F19</f>
        <v>0</v>
      </c>
      <c r="H19" s="205" t="s">
        <v>88</v>
      </c>
      <c r="I19" s="203">
        <v>5</v>
      </c>
      <c r="J19" s="196">
        <v>43231</v>
      </c>
    </row>
    <row r="20" spans="1:11" s="204" customFormat="1">
      <c r="A20" s="208">
        <v>43235</v>
      </c>
      <c r="B20" s="197" t="s">
        <v>89</v>
      </c>
      <c r="C20" s="209" t="s">
        <v>90</v>
      </c>
      <c r="D20" s="209" t="s">
        <v>90</v>
      </c>
      <c r="E20" s="210">
        <v>152.53</v>
      </c>
      <c r="F20" s="211"/>
      <c r="G20" s="201">
        <f t="shared" si="0"/>
        <v>152.53</v>
      </c>
      <c r="H20" s="209" t="s">
        <v>90</v>
      </c>
      <c r="I20" s="203">
        <v>5</v>
      </c>
      <c r="J20" s="208">
        <v>43235</v>
      </c>
    </row>
    <row r="21" spans="1:11" s="204" customFormat="1">
      <c r="A21" s="208">
        <v>43236</v>
      </c>
      <c r="B21" s="197"/>
      <c r="C21" s="209" t="s">
        <v>91</v>
      </c>
      <c r="D21" s="209" t="s">
        <v>92</v>
      </c>
      <c r="E21" s="210">
        <v>297.25</v>
      </c>
      <c r="F21" s="212"/>
      <c r="G21" s="201">
        <f t="shared" si="0"/>
        <v>449.78</v>
      </c>
      <c r="H21" s="209" t="s">
        <v>86</v>
      </c>
      <c r="I21" s="203">
        <v>5</v>
      </c>
      <c r="J21" s="208">
        <v>43236</v>
      </c>
    </row>
    <row r="22" spans="1:11" s="204" customFormat="1">
      <c r="A22" s="208">
        <v>43237</v>
      </c>
      <c r="B22" s="197"/>
      <c r="C22" s="198" t="s">
        <v>85</v>
      </c>
      <c r="D22" s="205" t="s">
        <v>93</v>
      </c>
      <c r="E22" s="210">
        <v>0.22</v>
      </c>
      <c r="F22" s="212"/>
      <c r="G22" s="201">
        <f t="shared" si="0"/>
        <v>450</v>
      </c>
      <c r="H22" s="209" t="s">
        <v>86</v>
      </c>
      <c r="I22" s="203">
        <v>5</v>
      </c>
      <c r="J22" s="208">
        <v>43237</v>
      </c>
    </row>
    <row r="23" spans="1:11" s="204" customFormat="1">
      <c r="A23" s="208">
        <v>43237</v>
      </c>
      <c r="B23" s="197"/>
      <c r="C23" s="205" t="s">
        <v>67</v>
      </c>
      <c r="D23" s="205" t="s">
        <v>94</v>
      </c>
      <c r="E23" s="210"/>
      <c r="F23" s="212">
        <v>450</v>
      </c>
      <c r="G23" s="201">
        <f t="shared" si="0"/>
        <v>0</v>
      </c>
      <c r="H23" s="205" t="s">
        <v>88</v>
      </c>
      <c r="I23" s="203">
        <v>5</v>
      </c>
      <c r="J23" s="208">
        <v>43237</v>
      </c>
    </row>
    <row r="24" spans="1:11" s="204" customFormat="1">
      <c r="A24" s="208">
        <v>43237</v>
      </c>
      <c r="B24" s="209" t="s">
        <v>89</v>
      </c>
      <c r="C24" s="209" t="s">
        <v>89</v>
      </c>
      <c r="D24" s="209" t="s">
        <v>89</v>
      </c>
      <c r="E24" s="210">
        <v>0.11</v>
      </c>
      <c r="F24" s="212"/>
      <c r="G24" s="201">
        <f t="shared" si="0"/>
        <v>0.11</v>
      </c>
      <c r="H24" s="209" t="s">
        <v>86</v>
      </c>
      <c r="I24" s="203">
        <v>5</v>
      </c>
      <c r="J24" s="208">
        <v>43237</v>
      </c>
    </row>
    <row r="25" spans="1:11" s="204" customFormat="1">
      <c r="A25" s="208">
        <v>43237</v>
      </c>
      <c r="B25" s="197"/>
      <c r="C25" s="205" t="s">
        <v>85</v>
      </c>
      <c r="D25" s="205" t="s">
        <v>95</v>
      </c>
      <c r="E25" s="210">
        <v>0.89</v>
      </c>
      <c r="F25" s="212"/>
      <c r="G25" s="201">
        <f t="shared" si="0"/>
        <v>1</v>
      </c>
      <c r="H25" s="205" t="s">
        <v>86</v>
      </c>
      <c r="I25" s="203">
        <v>5</v>
      </c>
      <c r="J25" s="208">
        <v>43237</v>
      </c>
    </row>
    <row r="26" spans="1:11" s="204" customFormat="1">
      <c r="A26" s="208">
        <v>43237</v>
      </c>
      <c r="B26" s="197"/>
      <c r="C26" s="209" t="s">
        <v>67</v>
      </c>
      <c r="D26" s="205" t="s">
        <v>94</v>
      </c>
      <c r="E26" s="210"/>
      <c r="F26" s="212">
        <v>1</v>
      </c>
      <c r="G26" s="201">
        <f t="shared" si="0"/>
        <v>0</v>
      </c>
      <c r="H26" s="209" t="s">
        <v>88</v>
      </c>
      <c r="I26" s="203">
        <v>5</v>
      </c>
      <c r="J26" s="208">
        <v>43237</v>
      </c>
    </row>
    <row r="27" spans="1:11" s="204" customFormat="1">
      <c r="A27" s="208"/>
      <c r="B27" s="213"/>
      <c r="C27" s="198"/>
      <c r="D27" s="214"/>
      <c r="E27" s="210"/>
      <c r="F27" s="212"/>
      <c r="G27" s="201"/>
      <c r="H27" s="209"/>
      <c r="I27" s="203"/>
      <c r="J27" s="208"/>
    </row>
    <row r="28" spans="1:11" s="222" customFormat="1">
      <c r="A28" s="215"/>
      <c r="B28" s="216"/>
      <c r="C28" s="217"/>
      <c r="D28" s="218" t="s">
        <v>96</v>
      </c>
      <c r="E28" s="219">
        <f>SUM(E17:E27)</f>
        <v>82823</v>
      </c>
      <c r="F28" s="219">
        <f>SUM(F17:F27)</f>
        <v>82823</v>
      </c>
      <c r="G28" s="220"/>
      <c r="H28" s="220"/>
      <c r="I28" s="221"/>
      <c r="J28" s="215"/>
    </row>
    <row r="29" spans="1:11">
      <c r="A29" s="223"/>
      <c r="B29" s="224"/>
      <c r="C29" s="225"/>
      <c r="D29" s="218"/>
      <c r="E29" s="210"/>
      <c r="F29" s="226"/>
      <c r="G29" s="227"/>
      <c r="H29" s="209"/>
      <c r="I29" s="221"/>
      <c r="J29" s="223"/>
    </row>
    <row r="30" spans="1:11">
      <c r="A30" s="223"/>
      <c r="B30" s="224"/>
      <c r="C30" s="225"/>
      <c r="D30" s="198"/>
      <c r="E30" s="210"/>
      <c r="F30" s="226"/>
      <c r="G30" s="227"/>
      <c r="H30" s="209"/>
      <c r="I30" s="221"/>
      <c r="J30" s="223"/>
    </row>
    <row r="31" spans="1:11">
      <c r="A31" s="228"/>
      <c r="B31" s="229"/>
      <c r="D31" s="230"/>
      <c r="E31" s="231"/>
      <c r="F31" s="232"/>
      <c r="G31" s="233"/>
      <c r="H31" s="234"/>
      <c r="I31" s="235"/>
      <c r="J31" s="236"/>
      <c r="K31" s="204"/>
    </row>
    <row r="32" spans="1:11" s="240" customFormat="1">
      <c r="A32" s="236"/>
      <c r="B32" s="237"/>
      <c r="C32" s="238"/>
      <c r="D32" s="230"/>
      <c r="E32" s="231"/>
      <c r="F32" s="239"/>
      <c r="G32" s="233"/>
      <c r="H32" s="234"/>
      <c r="I32" s="235"/>
      <c r="J32" s="236"/>
    </row>
    <row r="33" spans="1:10" s="240" customFormat="1">
      <c r="A33" s="236"/>
      <c r="B33" s="241"/>
      <c r="C33" s="238"/>
      <c r="D33" s="230"/>
      <c r="E33" s="231"/>
      <c r="F33" s="239"/>
      <c r="G33" s="233"/>
      <c r="H33" s="234"/>
      <c r="I33" s="235"/>
      <c r="J33" s="236"/>
    </row>
    <row r="34" spans="1:10" s="240" customFormat="1">
      <c r="A34" s="236"/>
      <c r="B34" s="241"/>
      <c r="C34" s="238"/>
      <c r="D34" s="230"/>
      <c r="E34" s="231"/>
      <c r="F34" s="239"/>
      <c r="G34" s="233"/>
      <c r="H34" s="234"/>
      <c r="I34" s="235"/>
      <c r="J34" s="236"/>
    </row>
    <row r="35" spans="1:10" s="240" customFormat="1">
      <c r="A35" s="236"/>
      <c r="B35" s="241"/>
      <c r="C35" s="238"/>
      <c r="D35" s="230"/>
      <c r="E35" s="231"/>
      <c r="F35" s="239"/>
      <c r="G35" s="233"/>
      <c r="H35" s="234"/>
      <c r="I35" s="235"/>
      <c r="J35" s="236"/>
    </row>
    <row r="36" spans="1:10" s="240" customFormat="1">
      <c r="A36" s="236"/>
      <c r="B36" s="237"/>
      <c r="C36" s="230"/>
      <c r="D36" s="238"/>
      <c r="E36" s="242"/>
      <c r="F36" s="243"/>
      <c r="G36" s="233"/>
      <c r="H36" s="234"/>
      <c r="I36" s="235"/>
      <c r="J36" s="236"/>
    </row>
    <row r="37" spans="1:10" s="240" customFormat="1">
      <c r="A37" s="236"/>
      <c r="B37" s="237"/>
      <c r="C37" s="230"/>
      <c r="D37" s="238"/>
      <c r="E37" s="242"/>
      <c r="F37" s="243"/>
      <c r="G37" s="233"/>
      <c r="H37" s="234"/>
      <c r="I37" s="235"/>
      <c r="J37" s="236"/>
    </row>
    <row r="38" spans="1:10" s="240" customFormat="1">
      <c r="A38" s="236"/>
      <c r="B38" s="237"/>
      <c r="C38" s="230"/>
      <c r="D38" s="238"/>
      <c r="E38" s="242"/>
      <c r="F38" s="243"/>
      <c r="G38" s="233"/>
      <c r="H38" s="234"/>
      <c r="I38" s="235"/>
      <c r="J38" s="236"/>
    </row>
    <row r="39" spans="1:10" s="240" customFormat="1">
      <c r="A39" s="236"/>
      <c r="B39" s="241"/>
      <c r="C39" s="238"/>
      <c r="D39" s="230"/>
      <c r="E39" s="231"/>
      <c r="F39" s="243"/>
      <c r="G39" s="233"/>
      <c r="H39" s="234"/>
      <c r="I39" s="235"/>
      <c r="J39" s="236"/>
    </row>
    <row r="40" spans="1:10" s="240" customFormat="1">
      <c r="A40" s="236"/>
      <c r="B40" s="241"/>
      <c r="C40" s="238"/>
      <c r="D40" s="230"/>
      <c r="E40" s="231"/>
      <c r="F40" s="239"/>
      <c r="G40" s="233"/>
      <c r="H40" s="234"/>
      <c r="I40" s="235"/>
      <c r="J40" s="236"/>
    </row>
    <row r="41" spans="1:10" s="240" customFormat="1">
      <c r="A41" s="236"/>
      <c r="B41" s="241"/>
      <c r="C41" s="238"/>
      <c r="D41" s="230"/>
      <c r="E41" s="231"/>
      <c r="F41" s="239"/>
      <c r="G41" s="233"/>
      <c r="H41" s="234"/>
      <c r="I41" s="235"/>
      <c r="J41" s="236"/>
    </row>
    <row r="42" spans="1:10" s="240" customFormat="1">
      <c r="A42" s="236"/>
      <c r="B42" s="241"/>
      <c r="C42" s="238"/>
      <c r="D42" s="230"/>
      <c r="E42" s="242"/>
      <c r="F42" s="243"/>
      <c r="G42" s="233"/>
      <c r="H42" s="244"/>
      <c r="I42" s="235"/>
      <c r="J42" s="236"/>
    </row>
    <row r="43" spans="1:10" s="240" customFormat="1">
      <c r="A43" s="236"/>
      <c r="B43" s="241"/>
      <c r="C43" s="230"/>
      <c r="D43" s="238"/>
      <c r="E43" s="242"/>
      <c r="F43" s="243"/>
      <c r="G43" s="233"/>
      <c r="H43" s="234"/>
      <c r="I43" s="235"/>
      <c r="J43" s="236"/>
    </row>
    <row r="44" spans="1:10" s="240" customFormat="1">
      <c r="A44" s="236"/>
      <c r="B44" s="241"/>
      <c r="C44" s="238"/>
      <c r="F44" s="243"/>
      <c r="G44" s="233"/>
      <c r="H44" s="234"/>
      <c r="I44" s="235"/>
      <c r="J44" s="236"/>
    </row>
    <row r="45" spans="1:10" s="240" customFormat="1">
      <c r="A45" s="236"/>
      <c r="B45" s="241"/>
      <c r="C45" s="238"/>
      <c r="D45" s="245"/>
      <c r="E45" s="242"/>
      <c r="F45" s="242"/>
      <c r="G45" s="233"/>
      <c r="H45" s="234"/>
      <c r="I45" s="235"/>
      <c r="J45" s="236"/>
    </row>
    <row r="46" spans="1:10" s="240" customFormat="1">
      <c r="A46" s="236"/>
      <c r="B46" s="246"/>
      <c r="C46" s="238"/>
      <c r="D46" s="230"/>
      <c r="E46" s="242"/>
      <c r="F46" s="243"/>
      <c r="G46" s="233"/>
      <c r="H46" s="234"/>
      <c r="I46" s="235"/>
      <c r="J46" s="236"/>
    </row>
    <row r="47" spans="1:10" s="240" customFormat="1">
      <c r="A47" s="236"/>
      <c r="B47" s="247"/>
      <c r="C47" s="230"/>
      <c r="D47" s="238"/>
      <c r="E47" s="248"/>
      <c r="F47" s="243"/>
      <c r="G47" s="233"/>
      <c r="H47" s="244"/>
      <c r="I47" s="235"/>
      <c r="J47" s="236"/>
    </row>
    <row r="48" spans="1:10" s="240" customFormat="1">
      <c r="A48" s="236"/>
      <c r="B48" s="246"/>
      <c r="C48" s="238"/>
      <c r="D48" s="230"/>
      <c r="E48" s="239"/>
      <c r="F48" s="243"/>
      <c r="G48" s="233"/>
      <c r="H48" s="234"/>
      <c r="I48" s="235"/>
      <c r="J48" s="236"/>
    </row>
    <row r="49" spans="1:10" s="240" customFormat="1">
      <c r="A49" s="236"/>
      <c r="B49" s="246"/>
      <c r="C49" s="238"/>
      <c r="D49" s="230"/>
      <c r="E49" s="239"/>
      <c r="F49" s="239"/>
      <c r="G49" s="233"/>
      <c r="H49" s="234"/>
      <c r="I49" s="235"/>
      <c r="J49" s="236"/>
    </row>
    <row r="50" spans="1:10" s="240" customFormat="1">
      <c r="A50" s="236"/>
      <c r="B50" s="246"/>
      <c r="C50" s="238"/>
      <c r="D50" s="238"/>
      <c r="E50" s="239"/>
      <c r="F50" s="243"/>
      <c r="G50" s="233"/>
      <c r="H50" s="234"/>
      <c r="I50" s="235"/>
      <c r="J50" s="236"/>
    </row>
    <row r="51" spans="1:10" s="240" customFormat="1">
      <c r="A51" s="236"/>
      <c r="B51" s="246"/>
      <c r="C51" s="238"/>
      <c r="D51" s="230"/>
      <c r="E51" s="242"/>
      <c r="F51" s="243"/>
      <c r="G51" s="233"/>
      <c r="H51" s="234"/>
      <c r="I51" s="235"/>
      <c r="J51" s="236"/>
    </row>
    <row r="52" spans="1:10" s="240" customFormat="1">
      <c r="A52" s="236"/>
      <c r="B52" s="246"/>
      <c r="C52" s="238"/>
      <c r="D52" s="230"/>
      <c r="E52" s="242"/>
      <c r="F52" s="243"/>
      <c r="G52" s="233"/>
      <c r="H52" s="234"/>
      <c r="I52" s="235"/>
      <c r="J52" s="236"/>
    </row>
    <row r="53" spans="1:10" s="240" customFormat="1">
      <c r="A53" s="236"/>
      <c r="B53" s="246"/>
      <c r="C53" s="238"/>
      <c r="D53" s="238"/>
      <c r="E53" s="239"/>
      <c r="F53" s="243"/>
      <c r="G53" s="233"/>
      <c r="H53" s="234"/>
      <c r="I53" s="235"/>
      <c r="J53" s="236"/>
    </row>
    <row r="54" spans="1:10" s="240" customFormat="1">
      <c r="A54" s="236"/>
      <c r="B54" s="246"/>
      <c r="C54" s="238"/>
      <c r="D54" s="230"/>
      <c r="E54" s="239"/>
      <c r="F54" s="243"/>
      <c r="G54" s="233"/>
      <c r="H54" s="234"/>
      <c r="I54" s="235"/>
      <c r="J54" s="236"/>
    </row>
    <row r="55" spans="1:10" s="240" customFormat="1">
      <c r="A55" s="236"/>
      <c r="B55" s="246"/>
      <c r="C55" s="238"/>
      <c r="D55" s="230"/>
      <c r="E55" s="239"/>
      <c r="F55" s="243"/>
      <c r="G55" s="233"/>
      <c r="H55" s="234"/>
      <c r="I55" s="235"/>
      <c r="J55" s="236"/>
    </row>
    <row r="56" spans="1:10" s="240" customFormat="1">
      <c r="A56" s="236"/>
      <c r="C56" s="230"/>
      <c r="D56" s="238"/>
      <c r="E56" s="239"/>
      <c r="F56" s="243"/>
      <c r="G56" s="233"/>
      <c r="H56" s="238"/>
      <c r="I56" s="235"/>
      <c r="J56" s="236"/>
    </row>
    <row r="57" spans="1:10" s="240" customFormat="1">
      <c r="A57" s="236"/>
      <c r="B57" s="246"/>
      <c r="C57" s="230"/>
      <c r="D57" s="238"/>
      <c r="E57" s="239"/>
      <c r="F57" s="243"/>
      <c r="G57" s="233"/>
      <c r="H57" s="234"/>
      <c r="I57" s="235"/>
      <c r="J57" s="236"/>
    </row>
    <row r="58" spans="1:10" s="240" customFormat="1">
      <c r="A58" s="236"/>
      <c r="B58" s="246"/>
      <c r="C58" s="238"/>
      <c r="D58" s="230"/>
      <c r="E58" s="239"/>
      <c r="F58" s="243"/>
      <c r="G58" s="233"/>
      <c r="H58" s="234"/>
      <c r="I58" s="235"/>
      <c r="J58" s="236"/>
    </row>
    <row r="59" spans="1:10" s="240" customFormat="1">
      <c r="A59" s="236"/>
      <c r="B59" s="246"/>
      <c r="C59" s="238"/>
      <c r="D59" s="230"/>
      <c r="E59" s="239"/>
      <c r="F59" s="243"/>
      <c r="G59" s="233"/>
      <c r="H59" s="234"/>
      <c r="I59" s="235"/>
      <c r="J59" s="236"/>
    </row>
    <row r="60" spans="1:10" s="240" customFormat="1">
      <c r="A60" s="236"/>
      <c r="B60" s="246"/>
      <c r="C60" s="230"/>
      <c r="D60" s="230"/>
      <c r="E60" s="239"/>
      <c r="F60" s="249"/>
      <c r="G60" s="233"/>
      <c r="H60" s="238"/>
      <c r="I60" s="235"/>
      <c r="J60" s="236"/>
    </row>
    <row r="61" spans="1:10" s="240" customFormat="1">
      <c r="A61" s="236"/>
      <c r="B61" s="246"/>
      <c r="C61" s="230"/>
      <c r="D61" s="230"/>
      <c r="E61" s="239"/>
      <c r="F61" s="249"/>
      <c r="G61" s="233"/>
      <c r="H61" s="244"/>
      <c r="I61" s="235"/>
      <c r="J61" s="236"/>
    </row>
    <row r="62" spans="1:10" s="240" customFormat="1">
      <c r="A62" s="236"/>
      <c r="B62" s="246"/>
      <c r="C62" s="238"/>
      <c r="D62" s="238"/>
      <c r="E62" s="239"/>
      <c r="F62" s="243"/>
      <c r="G62" s="233"/>
      <c r="H62" s="238"/>
      <c r="I62" s="235"/>
      <c r="J62" s="236"/>
    </row>
    <row r="63" spans="1:10" s="240" customFormat="1">
      <c r="A63" s="236"/>
      <c r="B63" s="246"/>
      <c r="C63" s="230"/>
      <c r="D63" s="245"/>
      <c r="E63" s="239"/>
      <c r="F63" s="243"/>
      <c r="G63" s="233"/>
      <c r="H63" s="238"/>
      <c r="I63" s="235"/>
      <c r="J63" s="236"/>
    </row>
    <row r="64" spans="1:10" s="240" customFormat="1">
      <c r="A64" s="236"/>
      <c r="B64" s="246"/>
      <c r="C64" s="230"/>
      <c r="D64" s="230"/>
      <c r="E64" s="239"/>
      <c r="F64" s="243"/>
      <c r="G64" s="233"/>
      <c r="H64" s="238"/>
      <c r="I64" s="235"/>
      <c r="J64" s="236"/>
    </row>
    <row r="65" spans="1:10" s="240" customFormat="1">
      <c r="A65" s="236"/>
      <c r="B65" s="246"/>
      <c r="C65" s="238"/>
      <c r="D65" s="238"/>
      <c r="E65" s="239"/>
      <c r="F65" s="243"/>
      <c r="G65" s="233"/>
      <c r="H65" s="238"/>
      <c r="I65" s="235"/>
      <c r="J65" s="236"/>
    </row>
    <row r="66" spans="1:10" s="240" customFormat="1">
      <c r="A66" s="236"/>
      <c r="B66" s="246"/>
      <c r="C66" s="230"/>
      <c r="D66" s="230"/>
      <c r="E66" s="239"/>
      <c r="F66" s="249"/>
      <c r="G66" s="233"/>
      <c r="H66" s="238"/>
      <c r="I66" s="235"/>
      <c r="J66" s="236"/>
    </row>
    <row r="67" spans="1:10" s="240" customFormat="1">
      <c r="A67" s="236"/>
      <c r="B67" s="246"/>
      <c r="C67" s="230"/>
      <c r="D67" s="230"/>
      <c r="E67" s="248"/>
      <c r="F67" s="249"/>
      <c r="G67" s="233"/>
      <c r="H67" s="238"/>
      <c r="I67" s="235"/>
      <c r="J67" s="236"/>
    </row>
    <row r="68" spans="1:10" s="240" customFormat="1">
      <c r="A68" s="236"/>
      <c r="B68" s="246"/>
      <c r="C68" s="230"/>
      <c r="D68" s="238"/>
      <c r="E68" s="239"/>
      <c r="F68" s="243"/>
      <c r="G68" s="233"/>
      <c r="H68" s="238"/>
      <c r="I68" s="235"/>
      <c r="J68" s="236"/>
    </row>
    <row r="69" spans="1:10" s="240" customFormat="1">
      <c r="A69" s="236"/>
      <c r="B69" s="246"/>
      <c r="C69" s="230"/>
      <c r="D69" s="230"/>
      <c r="E69" s="239"/>
      <c r="F69" s="249"/>
      <c r="G69" s="233"/>
      <c r="H69" s="238"/>
      <c r="I69" s="235"/>
      <c r="J69" s="236"/>
    </row>
    <row r="70" spans="1:10" s="240" customFormat="1">
      <c r="A70" s="236"/>
      <c r="B70" s="246"/>
      <c r="C70" s="230"/>
      <c r="D70" s="230"/>
      <c r="E70" s="248"/>
      <c r="F70" s="249"/>
      <c r="G70" s="233"/>
      <c r="H70" s="238"/>
      <c r="I70" s="235"/>
      <c r="J70" s="236"/>
    </row>
    <row r="71" spans="1:10" s="240" customFormat="1">
      <c r="A71" s="236"/>
      <c r="B71" s="246"/>
      <c r="C71" s="230"/>
      <c r="D71" s="238"/>
      <c r="E71" s="239"/>
      <c r="F71" s="243"/>
      <c r="G71" s="233"/>
      <c r="H71" s="238"/>
      <c r="I71" s="235"/>
      <c r="J71" s="236"/>
    </row>
    <row r="72" spans="1:10" s="240" customFormat="1">
      <c r="A72" s="236"/>
      <c r="B72" s="246"/>
      <c r="C72" s="230"/>
      <c r="D72" s="230"/>
      <c r="E72" s="249"/>
      <c r="F72" s="249"/>
      <c r="G72" s="233"/>
      <c r="H72" s="238"/>
      <c r="I72" s="235"/>
      <c r="J72" s="236"/>
    </row>
    <row r="73" spans="1:10" s="240" customFormat="1">
      <c r="A73" s="236"/>
      <c r="B73" s="246"/>
      <c r="C73" s="230"/>
      <c r="D73" s="230"/>
      <c r="E73" s="239"/>
      <c r="F73" s="249"/>
      <c r="G73" s="233"/>
      <c r="H73" s="238"/>
      <c r="I73" s="235"/>
      <c r="J73" s="236"/>
    </row>
    <row r="74" spans="1:10" s="240" customFormat="1">
      <c r="A74" s="236"/>
      <c r="B74" s="246"/>
      <c r="C74" s="230"/>
      <c r="D74" s="238"/>
      <c r="E74" s="239"/>
      <c r="F74" s="243"/>
      <c r="G74" s="233"/>
      <c r="H74" s="238"/>
      <c r="I74" s="235"/>
      <c r="J74" s="236"/>
    </row>
    <row r="75" spans="1:10" s="240" customFormat="1">
      <c r="A75" s="236"/>
      <c r="B75" s="246"/>
      <c r="C75" s="230"/>
      <c r="D75" s="230"/>
      <c r="E75" s="239"/>
      <c r="F75" s="249"/>
      <c r="G75" s="233"/>
      <c r="H75" s="238"/>
      <c r="I75" s="235"/>
      <c r="J75" s="236"/>
    </row>
    <row r="76" spans="1:10" s="240" customFormat="1">
      <c r="A76" s="236"/>
      <c r="B76" s="246"/>
      <c r="C76" s="230"/>
      <c r="D76" s="230"/>
      <c r="E76" s="239"/>
      <c r="F76" s="249"/>
      <c r="G76" s="233"/>
      <c r="H76" s="238"/>
      <c r="I76" s="235"/>
      <c r="J76" s="236"/>
    </row>
    <row r="77" spans="1:10" s="240" customFormat="1">
      <c r="A77" s="236"/>
      <c r="B77" s="246"/>
      <c r="C77" s="230"/>
      <c r="D77" s="238"/>
      <c r="E77" s="239"/>
      <c r="F77" s="243"/>
      <c r="G77" s="233"/>
      <c r="H77" s="238"/>
      <c r="I77" s="235"/>
      <c r="J77" s="236"/>
    </row>
    <row r="78" spans="1:10" s="240" customFormat="1">
      <c r="A78" s="236"/>
      <c r="B78" s="246"/>
      <c r="C78" s="230"/>
      <c r="D78" s="230"/>
      <c r="E78" s="239"/>
      <c r="F78" s="249"/>
      <c r="G78" s="233"/>
      <c r="H78" s="238"/>
      <c r="I78" s="235"/>
      <c r="J78" s="236"/>
    </row>
    <row r="79" spans="1:10" s="240" customFormat="1">
      <c r="A79" s="236"/>
      <c r="B79" s="246"/>
      <c r="C79" s="230"/>
      <c r="D79" s="230"/>
      <c r="E79" s="248"/>
      <c r="F79" s="249"/>
      <c r="G79" s="233"/>
      <c r="H79" s="238"/>
      <c r="I79" s="235"/>
      <c r="J79" s="236"/>
    </row>
    <row r="80" spans="1:10" s="240" customFormat="1">
      <c r="A80" s="236"/>
      <c r="B80" s="246"/>
      <c r="C80" s="230"/>
      <c r="D80" s="238"/>
      <c r="E80" s="239"/>
      <c r="F80" s="243"/>
      <c r="G80" s="233"/>
      <c r="H80" s="238"/>
      <c r="I80" s="235"/>
      <c r="J80" s="236"/>
    </row>
    <row r="81" spans="1:10" s="240" customFormat="1">
      <c r="A81" s="236"/>
      <c r="B81" s="246"/>
      <c r="C81" s="230"/>
      <c r="D81" s="230"/>
      <c r="E81" s="239"/>
      <c r="F81" s="249"/>
      <c r="G81" s="233"/>
      <c r="H81" s="238"/>
      <c r="I81" s="235"/>
      <c r="J81" s="236"/>
    </row>
    <row r="82" spans="1:10" s="240" customFormat="1">
      <c r="A82" s="236"/>
      <c r="B82" s="246"/>
      <c r="C82" s="230"/>
      <c r="D82" s="230"/>
      <c r="E82" s="239"/>
      <c r="F82" s="249"/>
      <c r="G82" s="233"/>
      <c r="H82" s="238"/>
      <c r="I82" s="235"/>
      <c r="J82" s="236"/>
    </row>
    <row r="83" spans="1:10" s="240" customFormat="1">
      <c r="A83" s="236"/>
      <c r="B83" s="246"/>
      <c r="C83" s="238"/>
      <c r="D83" s="238"/>
      <c r="E83" s="239"/>
      <c r="F83" s="243"/>
      <c r="G83" s="233"/>
      <c r="H83" s="238"/>
      <c r="I83" s="235"/>
      <c r="J83" s="236"/>
    </row>
    <row r="84" spans="1:10" s="240" customFormat="1">
      <c r="A84" s="236"/>
      <c r="B84" s="246"/>
      <c r="C84" s="230"/>
      <c r="D84" s="230"/>
      <c r="E84" s="71"/>
      <c r="F84" s="243"/>
      <c r="G84" s="233"/>
      <c r="H84" s="238"/>
      <c r="I84" s="235"/>
      <c r="J84" s="236"/>
    </row>
    <row r="85" spans="1:10" s="240" customFormat="1">
      <c r="A85" s="236"/>
      <c r="B85" s="246"/>
      <c r="C85" s="230"/>
      <c r="D85" s="230"/>
      <c r="E85" s="71"/>
      <c r="F85" s="243"/>
      <c r="G85" s="233"/>
      <c r="H85" s="238"/>
      <c r="I85" s="235"/>
      <c r="J85" s="236"/>
    </row>
    <row r="86" spans="1:10" s="240" customFormat="1">
      <c r="A86" s="236"/>
      <c r="B86" s="246"/>
      <c r="C86" s="238"/>
      <c r="D86" s="238"/>
      <c r="E86" s="71"/>
      <c r="F86" s="249"/>
      <c r="G86" s="233"/>
      <c r="H86" s="250"/>
      <c r="I86" s="235"/>
      <c r="J86" s="236"/>
    </row>
    <row r="87" spans="1:10" s="240" customFormat="1">
      <c r="A87" s="236"/>
      <c r="B87" s="246"/>
      <c r="C87" s="230"/>
      <c r="D87" s="230"/>
      <c r="E87" s="239"/>
      <c r="F87" s="249"/>
      <c r="G87" s="233"/>
      <c r="I87" s="235"/>
      <c r="J87" s="236"/>
    </row>
    <row r="88" spans="1:10" s="240" customFormat="1">
      <c r="A88" s="236"/>
      <c r="B88" s="246"/>
      <c r="C88" s="230"/>
      <c r="D88" s="230"/>
      <c r="E88" s="239"/>
      <c r="F88" s="71"/>
      <c r="G88" s="233"/>
      <c r="H88" s="251"/>
      <c r="I88" s="235"/>
      <c r="J88" s="236"/>
    </row>
    <row r="89" spans="1:10" s="240" customFormat="1">
      <c r="A89" s="236"/>
      <c r="B89" s="246"/>
      <c r="C89" s="238"/>
      <c r="D89" s="238"/>
      <c r="E89" s="239"/>
      <c r="F89" s="71"/>
      <c r="G89" s="233"/>
      <c r="H89" s="252"/>
      <c r="I89" s="235"/>
      <c r="J89" s="236"/>
    </row>
    <row r="90" spans="1:10" s="240" customFormat="1">
      <c r="A90" s="236"/>
      <c r="B90" s="246"/>
      <c r="C90" s="230"/>
      <c r="D90" s="230"/>
      <c r="E90" s="249"/>
      <c r="F90" s="71"/>
      <c r="G90" s="233"/>
      <c r="H90" s="252"/>
      <c r="I90" s="235"/>
      <c r="J90" s="236"/>
    </row>
    <row r="91" spans="1:10" s="240" customFormat="1">
      <c r="A91" s="236"/>
      <c r="B91" s="246"/>
      <c r="C91" s="230"/>
      <c r="D91" s="230"/>
      <c r="E91" s="249"/>
      <c r="F91" s="243"/>
      <c r="G91" s="233"/>
      <c r="H91" s="238"/>
      <c r="I91" s="235"/>
      <c r="J91" s="236"/>
    </row>
    <row r="92" spans="1:10" s="240" customFormat="1">
      <c r="A92" s="236"/>
      <c r="B92" s="246"/>
      <c r="C92" s="244"/>
      <c r="D92" s="238"/>
      <c r="E92" s="249"/>
      <c r="F92" s="243"/>
      <c r="G92" s="233"/>
      <c r="H92" s="238"/>
      <c r="I92" s="235"/>
      <c r="J92" s="236"/>
    </row>
    <row r="93" spans="1:10" s="240" customFormat="1">
      <c r="A93" s="236"/>
      <c r="B93" s="246"/>
      <c r="C93" s="230"/>
      <c r="D93" s="230"/>
      <c r="E93" s="249"/>
      <c r="F93" s="243"/>
      <c r="G93" s="233"/>
      <c r="H93" s="238"/>
      <c r="I93" s="235"/>
      <c r="J93" s="236"/>
    </row>
    <row r="94" spans="1:10" s="240" customFormat="1">
      <c r="A94" s="236"/>
      <c r="B94" s="246"/>
      <c r="C94" s="230"/>
      <c r="D94" s="230"/>
      <c r="E94" s="249"/>
      <c r="F94" s="243"/>
      <c r="G94" s="233"/>
      <c r="H94" s="238"/>
      <c r="I94" s="235"/>
      <c r="J94" s="236"/>
    </row>
    <row r="95" spans="1:10" s="240" customFormat="1">
      <c r="A95" s="236"/>
      <c r="B95" s="246"/>
      <c r="C95" s="230"/>
      <c r="D95" s="238"/>
      <c r="E95" s="231"/>
      <c r="F95" s="249"/>
      <c r="G95" s="233"/>
      <c r="H95" s="238"/>
      <c r="I95" s="235"/>
      <c r="J95" s="236"/>
    </row>
    <row r="96" spans="1:10" s="240" customFormat="1">
      <c r="A96" s="236"/>
      <c r="B96" s="246"/>
      <c r="C96" s="230"/>
      <c r="D96" s="238"/>
      <c r="E96" s="239"/>
      <c r="F96" s="243"/>
      <c r="G96" s="233"/>
      <c r="H96" s="238"/>
      <c r="I96" s="235"/>
      <c r="J96" s="236"/>
    </row>
    <row r="97" spans="1:10" s="240" customFormat="1">
      <c r="A97" s="236"/>
      <c r="B97" s="246"/>
      <c r="C97" s="230"/>
      <c r="D97" s="230"/>
      <c r="E97" s="239"/>
      <c r="F97" s="243"/>
      <c r="G97" s="233"/>
      <c r="H97" s="238"/>
      <c r="I97" s="235"/>
      <c r="J97" s="236"/>
    </row>
    <row r="98" spans="1:10" s="240" customFormat="1">
      <c r="A98" s="236"/>
      <c r="B98" s="246"/>
      <c r="C98" s="230"/>
      <c r="D98" s="230"/>
      <c r="E98" s="239"/>
      <c r="F98" s="243"/>
      <c r="G98" s="233"/>
      <c r="H98" s="238"/>
      <c r="I98" s="235"/>
      <c r="J98" s="236"/>
    </row>
    <row r="99" spans="1:10" s="240" customFormat="1">
      <c r="A99" s="236"/>
      <c r="B99" s="246"/>
      <c r="C99" s="238"/>
      <c r="D99" s="238"/>
      <c r="E99" s="253"/>
      <c r="F99" s="243"/>
      <c r="G99" s="233"/>
      <c r="H99" s="238"/>
      <c r="I99" s="235"/>
      <c r="J99" s="236"/>
    </row>
    <row r="100" spans="1:10" s="240" customFormat="1">
      <c r="A100" s="236"/>
      <c r="B100" s="246"/>
      <c r="C100" s="230"/>
      <c r="D100" s="230"/>
      <c r="E100" s="253"/>
      <c r="F100" s="243"/>
      <c r="G100" s="233"/>
      <c r="H100" s="238"/>
      <c r="I100" s="235"/>
      <c r="J100" s="236"/>
    </row>
    <row r="101" spans="1:10" s="240" customFormat="1">
      <c r="A101" s="236"/>
      <c r="B101" s="246"/>
      <c r="C101" s="230"/>
      <c r="D101" s="230"/>
      <c r="E101" s="253"/>
      <c r="F101" s="243"/>
      <c r="G101" s="233"/>
      <c r="H101" s="250"/>
      <c r="I101" s="235"/>
      <c r="J101" s="236"/>
    </row>
    <row r="102" spans="1:10" s="240" customFormat="1">
      <c r="A102" s="236"/>
      <c r="B102" s="246"/>
      <c r="C102" s="238"/>
      <c r="D102" s="238"/>
      <c r="E102" s="253"/>
      <c r="F102" s="243"/>
      <c r="G102" s="233"/>
      <c r="H102" s="238"/>
      <c r="I102" s="235"/>
      <c r="J102" s="236"/>
    </row>
    <row r="103" spans="1:10" s="240" customFormat="1">
      <c r="A103" s="236"/>
      <c r="B103" s="246"/>
      <c r="C103" s="230"/>
      <c r="D103" s="230"/>
      <c r="E103" s="253"/>
      <c r="F103" s="243"/>
      <c r="G103" s="233"/>
      <c r="H103" s="238"/>
      <c r="I103" s="235"/>
      <c r="J103" s="236"/>
    </row>
    <row r="104" spans="1:10" s="240" customFormat="1">
      <c r="A104" s="236"/>
      <c r="B104" s="246"/>
      <c r="C104" s="230"/>
      <c r="D104" s="230"/>
      <c r="E104" s="253"/>
      <c r="F104" s="243"/>
      <c r="G104" s="233"/>
      <c r="H104" s="234"/>
      <c r="I104" s="235"/>
      <c r="J104" s="236"/>
    </row>
    <row r="105" spans="1:10" s="240" customFormat="1">
      <c r="A105" s="236"/>
      <c r="B105" s="246"/>
      <c r="C105" s="238"/>
      <c r="D105" s="238"/>
      <c r="E105" s="253"/>
      <c r="F105" s="243"/>
      <c r="G105" s="233"/>
      <c r="H105" s="234"/>
      <c r="I105" s="235"/>
      <c r="J105" s="236"/>
    </row>
    <row r="106" spans="1:10" s="240" customFormat="1">
      <c r="A106" s="236"/>
      <c r="B106" s="246"/>
      <c r="C106" s="238"/>
      <c r="D106" s="230"/>
      <c r="E106" s="253"/>
      <c r="F106" s="243"/>
      <c r="G106" s="233"/>
      <c r="H106" s="238"/>
      <c r="I106" s="235"/>
      <c r="J106" s="236"/>
    </row>
    <row r="107" spans="1:10" s="240" customFormat="1">
      <c r="A107" s="236"/>
      <c r="B107" s="246"/>
      <c r="C107" s="238"/>
      <c r="D107" s="230"/>
      <c r="E107" s="253"/>
      <c r="F107" s="243"/>
      <c r="G107" s="233"/>
      <c r="H107" s="234"/>
      <c r="I107" s="235"/>
      <c r="J107" s="236"/>
    </row>
    <row r="108" spans="1:10" s="240" customFormat="1">
      <c r="A108" s="236"/>
      <c r="B108" s="246"/>
      <c r="C108" s="238"/>
      <c r="D108" s="238"/>
      <c r="E108" s="253"/>
      <c r="F108" s="243"/>
      <c r="G108" s="233"/>
      <c r="H108" s="234"/>
      <c r="I108" s="235"/>
      <c r="J108" s="236"/>
    </row>
    <row r="109" spans="1:10" s="240" customFormat="1">
      <c r="A109" s="236"/>
      <c r="B109" s="246"/>
      <c r="C109" s="238"/>
      <c r="D109" s="230"/>
      <c r="E109" s="253"/>
      <c r="F109" s="243"/>
      <c r="G109" s="233"/>
      <c r="H109" s="238"/>
      <c r="I109" s="235"/>
      <c r="J109" s="236"/>
    </row>
    <row r="110" spans="1:10" s="240" customFormat="1">
      <c r="A110" s="236"/>
      <c r="B110" s="246"/>
      <c r="C110" s="238"/>
      <c r="D110" s="230"/>
      <c r="E110" s="253"/>
      <c r="F110" s="243"/>
      <c r="G110" s="233"/>
      <c r="H110" s="238"/>
      <c r="I110" s="235"/>
      <c r="J110" s="236"/>
    </row>
    <row r="111" spans="1:10" s="240" customFormat="1">
      <c r="A111" s="236"/>
      <c r="B111" s="246"/>
      <c r="C111" s="238"/>
      <c r="D111" s="238"/>
      <c r="E111" s="253"/>
      <c r="F111" s="243"/>
      <c r="G111" s="233"/>
      <c r="H111" s="238"/>
      <c r="I111" s="235"/>
      <c r="J111" s="236"/>
    </row>
    <row r="112" spans="1:10" s="240" customFormat="1">
      <c r="A112" s="236"/>
      <c r="B112" s="246"/>
      <c r="C112" s="238"/>
      <c r="D112" s="230"/>
      <c r="E112" s="253"/>
      <c r="F112" s="243"/>
      <c r="G112" s="233"/>
      <c r="H112" s="238"/>
      <c r="I112" s="235"/>
      <c r="J112" s="236"/>
    </row>
    <row r="113" spans="1:10" s="240" customFormat="1">
      <c r="A113" s="236"/>
      <c r="B113" s="246"/>
      <c r="C113" s="238"/>
      <c r="D113" s="230"/>
      <c r="E113" s="253"/>
      <c r="F113" s="243"/>
      <c r="G113" s="233"/>
      <c r="H113" s="238"/>
      <c r="I113" s="235"/>
      <c r="J113" s="236"/>
    </row>
    <row r="114" spans="1:10" s="240" customFormat="1">
      <c r="A114" s="236"/>
      <c r="B114" s="246"/>
      <c r="C114" s="238"/>
      <c r="D114" s="238"/>
      <c r="E114" s="253"/>
      <c r="F114" s="243"/>
      <c r="G114" s="233"/>
      <c r="H114" s="238"/>
      <c r="I114" s="235"/>
      <c r="J114" s="236"/>
    </row>
    <row r="115" spans="1:10" s="240" customFormat="1">
      <c r="A115" s="236"/>
      <c r="B115" s="246"/>
      <c r="C115" s="238"/>
      <c r="D115" s="250"/>
      <c r="E115" s="239"/>
      <c r="F115" s="254"/>
      <c r="G115" s="233"/>
      <c r="H115" s="250"/>
      <c r="I115" s="235"/>
      <c r="J115" s="236"/>
    </row>
    <row r="116" spans="1:10" s="240" customFormat="1">
      <c r="A116" s="236"/>
      <c r="B116" s="246"/>
      <c r="C116" s="238"/>
      <c r="D116" s="238"/>
      <c r="E116" s="253"/>
      <c r="F116" s="254"/>
      <c r="G116" s="253"/>
      <c r="H116" s="255"/>
      <c r="I116" s="235"/>
      <c r="J116" s="236"/>
    </row>
    <row r="117" spans="1:10" s="240" customFormat="1">
      <c r="A117" s="236"/>
      <c r="B117" s="246"/>
      <c r="C117" s="238"/>
      <c r="D117" s="238"/>
      <c r="E117" s="253"/>
      <c r="F117" s="253"/>
      <c r="G117" s="253"/>
      <c r="H117" s="255"/>
      <c r="I117" s="235"/>
      <c r="J117" s="256"/>
    </row>
    <row r="118" spans="1:10" s="240" customFormat="1">
      <c r="A118" s="256"/>
      <c r="B118" s="246"/>
      <c r="C118" s="238"/>
      <c r="D118" s="238"/>
      <c r="E118" s="253"/>
      <c r="F118" s="254"/>
      <c r="G118" s="253"/>
      <c r="H118" s="255"/>
      <c r="I118" s="235"/>
      <c r="J118" s="256"/>
    </row>
    <row r="119" spans="1:10" s="240" customFormat="1">
      <c r="A119" s="256"/>
      <c r="B119" s="246"/>
      <c r="C119" s="238"/>
      <c r="D119" s="238"/>
      <c r="E119" s="253"/>
      <c r="F119" s="254"/>
      <c r="G119" s="253"/>
      <c r="H119" s="255"/>
      <c r="I119" s="235"/>
      <c r="J119" s="256"/>
    </row>
    <row r="120" spans="1:10" s="240" customFormat="1">
      <c r="A120" s="256"/>
      <c r="B120" s="246"/>
      <c r="C120" s="238"/>
      <c r="D120" s="238"/>
      <c r="E120" s="253"/>
      <c r="F120" s="254"/>
      <c r="G120" s="253"/>
      <c r="H120" s="255"/>
      <c r="I120" s="235"/>
      <c r="J120" s="256"/>
    </row>
    <row r="121" spans="1:10" s="240" customFormat="1">
      <c r="A121" s="256"/>
      <c r="B121" s="246"/>
      <c r="C121" s="238"/>
      <c r="D121" s="238"/>
      <c r="E121" s="253"/>
      <c r="F121" s="254"/>
      <c r="G121" s="253"/>
      <c r="H121" s="255"/>
      <c r="I121" s="235"/>
      <c r="J121" s="256"/>
    </row>
    <row r="122" spans="1:10" s="240" customFormat="1">
      <c r="A122" s="256"/>
      <c r="B122" s="246"/>
      <c r="C122" s="238"/>
      <c r="D122" s="238"/>
      <c r="E122" s="253"/>
      <c r="F122" s="254"/>
      <c r="G122" s="253"/>
      <c r="H122" s="255"/>
      <c r="I122" s="235"/>
      <c r="J122" s="256"/>
    </row>
    <row r="123" spans="1:10" s="240" customFormat="1">
      <c r="A123" s="256"/>
      <c r="B123" s="246"/>
      <c r="C123" s="238"/>
      <c r="D123" s="238"/>
      <c r="E123" s="253"/>
      <c r="F123" s="254"/>
      <c r="G123" s="253"/>
      <c r="H123" s="255"/>
      <c r="I123" s="235"/>
      <c r="J123" s="256"/>
    </row>
    <row r="124" spans="1:10" s="240" customFormat="1">
      <c r="A124" s="256"/>
      <c r="B124" s="246"/>
      <c r="C124" s="238"/>
      <c r="D124" s="238"/>
      <c r="E124" s="253"/>
      <c r="F124" s="254"/>
      <c r="G124" s="253"/>
      <c r="H124" s="255"/>
      <c r="I124" s="235"/>
      <c r="J124" s="256"/>
    </row>
    <row r="125" spans="1:10" s="240" customFormat="1">
      <c r="A125" s="256"/>
      <c r="B125" s="246"/>
      <c r="C125" s="238"/>
      <c r="D125" s="238"/>
      <c r="E125" s="253"/>
      <c r="F125" s="254"/>
      <c r="G125" s="253"/>
      <c r="H125" s="255"/>
      <c r="I125" s="235"/>
      <c r="J125" s="256"/>
    </row>
    <row r="126" spans="1:10" s="240" customFormat="1">
      <c r="A126" s="256"/>
      <c r="B126" s="246"/>
      <c r="C126" s="238"/>
      <c r="D126" s="238"/>
      <c r="E126" s="253"/>
      <c r="F126" s="254"/>
      <c r="G126" s="253"/>
      <c r="H126" s="255"/>
      <c r="I126" s="235"/>
      <c r="J126" s="256"/>
    </row>
    <row r="127" spans="1:10" s="240" customFormat="1">
      <c r="A127" s="256"/>
      <c r="B127" s="246"/>
      <c r="C127" s="238"/>
      <c r="D127" s="238"/>
      <c r="E127" s="253"/>
      <c r="F127" s="254"/>
      <c r="G127" s="253"/>
      <c r="H127" s="255"/>
      <c r="I127" s="235"/>
      <c r="J127" s="256"/>
    </row>
    <row r="128" spans="1:10" s="240" customFormat="1">
      <c r="A128" s="256"/>
      <c r="B128" s="246"/>
      <c r="C128" s="238"/>
      <c r="D128" s="238"/>
      <c r="E128" s="253"/>
      <c r="F128" s="254"/>
      <c r="G128" s="253"/>
      <c r="H128" s="255"/>
      <c r="I128" s="235"/>
      <c r="J128" s="256"/>
    </row>
    <row r="129" spans="1:10" s="240" customFormat="1">
      <c r="A129" s="256"/>
      <c r="B129" s="246"/>
      <c r="C129" s="238"/>
      <c r="D129" s="238"/>
      <c r="E129" s="253"/>
      <c r="F129" s="254"/>
      <c r="G129" s="253"/>
      <c r="H129" s="255"/>
      <c r="I129" s="235"/>
      <c r="J129" s="256"/>
    </row>
    <row r="130" spans="1:10" s="240" customFormat="1">
      <c r="A130" s="256"/>
      <c r="B130" s="246"/>
      <c r="C130" s="238"/>
      <c r="D130" s="238"/>
      <c r="E130" s="253"/>
      <c r="F130" s="254"/>
      <c r="G130" s="253"/>
      <c r="H130" s="255"/>
      <c r="I130" s="235"/>
      <c r="J130" s="256"/>
    </row>
    <row r="131" spans="1:10" s="240" customFormat="1">
      <c r="A131" s="256"/>
      <c r="B131" s="246"/>
      <c r="C131" s="238"/>
      <c r="D131" s="238"/>
      <c r="E131" s="253"/>
      <c r="F131" s="254"/>
      <c r="G131" s="253"/>
      <c r="H131" s="255"/>
      <c r="I131" s="235"/>
      <c r="J131" s="256"/>
    </row>
    <row r="132" spans="1:10" s="240" customFormat="1">
      <c r="A132" s="256"/>
      <c r="B132" s="246"/>
      <c r="C132" s="238"/>
      <c r="D132" s="238"/>
      <c r="E132" s="253"/>
      <c r="F132" s="254"/>
      <c r="G132" s="253"/>
      <c r="H132" s="255"/>
      <c r="I132" s="235"/>
      <c r="J132" s="256"/>
    </row>
    <row r="133" spans="1:10" s="240" customFormat="1">
      <c r="A133" s="256"/>
      <c r="B133" s="246"/>
      <c r="C133" s="238"/>
      <c r="D133" s="238"/>
      <c r="E133" s="253"/>
      <c r="F133" s="254"/>
      <c r="G133" s="253"/>
      <c r="H133" s="255"/>
      <c r="I133" s="235"/>
      <c r="J133" s="256"/>
    </row>
    <row r="134" spans="1:10" s="240" customFormat="1">
      <c r="A134" s="256"/>
      <c r="B134" s="246"/>
      <c r="C134" s="238"/>
      <c r="D134" s="238"/>
      <c r="E134" s="253"/>
      <c r="F134" s="254"/>
      <c r="G134" s="253"/>
      <c r="H134" s="255"/>
      <c r="I134" s="235"/>
      <c r="J134" s="256"/>
    </row>
    <row r="135" spans="1:10" s="240" customFormat="1">
      <c r="A135" s="256"/>
      <c r="B135" s="246"/>
      <c r="C135" s="238"/>
      <c r="D135" s="238"/>
      <c r="E135" s="253"/>
      <c r="F135" s="254"/>
      <c r="G135" s="253"/>
      <c r="H135" s="255"/>
      <c r="I135" s="235"/>
      <c r="J135" s="256"/>
    </row>
    <row r="136" spans="1:10" s="240" customFormat="1">
      <c r="A136" s="256"/>
      <c r="B136" s="246"/>
      <c r="C136" s="238"/>
      <c r="D136" s="238"/>
      <c r="E136" s="253"/>
      <c r="F136" s="254"/>
      <c r="G136" s="253"/>
      <c r="H136" s="255"/>
      <c r="I136" s="235"/>
      <c r="J136" s="256"/>
    </row>
    <row r="137" spans="1:10">
      <c r="I137" s="258"/>
    </row>
    <row r="138" spans="1:10" s="169" customFormat="1">
      <c r="B138" s="257"/>
      <c r="C138" s="38"/>
      <c r="D138" s="38"/>
      <c r="E138" s="155"/>
      <c r="F138" s="171"/>
      <c r="G138" s="155"/>
      <c r="H138" s="168"/>
      <c r="I138" s="259"/>
    </row>
    <row r="139" spans="1:10" s="169" customFormat="1">
      <c r="B139" s="257"/>
      <c r="C139" s="38"/>
      <c r="D139" s="38"/>
      <c r="E139" s="155"/>
      <c r="F139" s="171"/>
      <c r="G139" s="155"/>
      <c r="H139" s="168"/>
      <c r="I139" s="259"/>
    </row>
    <row r="140" spans="1:10" s="169" customFormat="1">
      <c r="B140" s="257"/>
      <c r="C140" s="38"/>
      <c r="D140" s="38"/>
      <c r="E140" s="155"/>
      <c r="F140" s="171"/>
      <c r="G140" s="155"/>
      <c r="H140" s="168"/>
      <c r="I140" s="259"/>
    </row>
  </sheetData>
  <protectedRanges>
    <protectedRange sqref="H1:I1" name="Rango843_1_1_2"/>
    <protectedRange sqref="A6:A7" name="Rango842_1_1_2"/>
    <protectedRange sqref="A8" name="Rango842_1_1_3_1_1"/>
  </protectedRanges>
  <mergeCells count="7">
    <mergeCell ref="F15:G15"/>
    <mergeCell ref="A1:G1"/>
    <mergeCell ref="A2:G2"/>
    <mergeCell ref="A3:F3"/>
    <mergeCell ref="A6:B6"/>
    <mergeCell ref="A7:B7"/>
    <mergeCell ref="E13:F13"/>
  </mergeCells>
  <conditionalFormatting sqref="C36">
    <cfRule type="cellIs" dxfId="44" priority="45" stopIfTrue="1" operator="equal">
      <formula>"CANCELADO"</formula>
    </cfRule>
  </conditionalFormatting>
  <conditionalFormatting sqref="C37">
    <cfRule type="cellIs" dxfId="43" priority="40" stopIfTrue="1" operator="equal">
      <formula>"CANCELADO"</formula>
    </cfRule>
  </conditionalFormatting>
  <conditionalFormatting sqref="C47:D47">
    <cfRule type="cellIs" dxfId="42" priority="44" stopIfTrue="1" operator="equal">
      <formula>"CANCELADO"</formula>
    </cfRule>
  </conditionalFormatting>
  <conditionalFormatting sqref="D74">
    <cfRule type="cellIs" dxfId="41" priority="36" stopIfTrue="1" operator="equal">
      <formula>"CANCELADO"</formula>
    </cfRule>
  </conditionalFormatting>
  <conditionalFormatting sqref="C38">
    <cfRule type="cellIs" dxfId="40" priority="39" stopIfTrue="1" operator="equal">
      <formula>"CANCELADO"</formula>
    </cfRule>
  </conditionalFormatting>
  <conditionalFormatting sqref="C71">
    <cfRule type="cellIs" dxfId="39" priority="43" stopIfTrue="1" operator="equal">
      <formula>"CANCELADO"</formula>
    </cfRule>
  </conditionalFormatting>
  <conditionalFormatting sqref="C56">
    <cfRule type="cellIs" dxfId="38" priority="38" stopIfTrue="1" operator="equal">
      <formula>"CANCELADO"</formula>
    </cfRule>
  </conditionalFormatting>
  <conditionalFormatting sqref="C74">
    <cfRule type="cellIs" dxfId="37" priority="42" stopIfTrue="1" operator="equal">
      <formula>"CANCELADO"</formula>
    </cfRule>
  </conditionalFormatting>
  <conditionalFormatting sqref="C77">
    <cfRule type="cellIs" dxfId="36" priority="41" stopIfTrue="1" operator="equal">
      <formula>"CANCELADO"</formula>
    </cfRule>
  </conditionalFormatting>
  <conditionalFormatting sqref="C57">
    <cfRule type="cellIs" dxfId="35" priority="32" stopIfTrue="1" operator="equal">
      <formula>"CANCELADO"</formula>
    </cfRule>
  </conditionalFormatting>
  <conditionalFormatting sqref="C66">
    <cfRule type="cellIs" dxfId="34" priority="27" stopIfTrue="1" operator="equal">
      <formula>"CANCELADO"</formula>
    </cfRule>
  </conditionalFormatting>
  <conditionalFormatting sqref="C64">
    <cfRule type="cellIs" dxfId="33" priority="28" stopIfTrue="1" operator="equal">
      <formula>"CANCELADO"</formula>
    </cfRule>
  </conditionalFormatting>
  <conditionalFormatting sqref="C68">
    <cfRule type="cellIs" dxfId="32" priority="37" stopIfTrue="1" operator="equal">
      <formula>"CANCELADO"</formula>
    </cfRule>
  </conditionalFormatting>
  <conditionalFormatting sqref="C96">
    <cfRule type="cellIs" dxfId="31" priority="33" stopIfTrue="1" operator="equal">
      <formula>"CANCELADO"</formula>
    </cfRule>
  </conditionalFormatting>
  <conditionalFormatting sqref="C60">
    <cfRule type="cellIs" dxfId="30" priority="31" stopIfTrue="1" operator="equal">
      <formula>"CANCELADO"</formula>
    </cfRule>
  </conditionalFormatting>
  <conditionalFormatting sqref="C80">
    <cfRule type="cellIs" dxfId="29" priority="35" stopIfTrue="1" operator="equal">
      <formula>"CANCELADO"</formula>
    </cfRule>
  </conditionalFormatting>
  <conditionalFormatting sqref="C95">
    <cfRule type="cellIs" dxfId="28" priority="34" stopIfTrue="1" operator="equal">
      <formula>"CANCELADO"</formula>
    </cfRule>
  </conditionalFormatting>
  <conditionalFormatting sqref="C63">
    <cfRule type="cellIs" dxfId="27" priority="29" stopIfTrue="1" operator="equal">
      <formula>"CANCELADO"</formula>
    </cfRule>
  </conditionalFormatting>
  <conditionalFormatting sqref="C67">
    <cfRule type="cellIs" dxfId="26" priority="26" stopIfTrue="1" operator="equal">
      <formula>"CANCELADO"</formula>
    </cfRule>
  </conditionalFormatting>
  <conditionalFormatting sqref="C81">
    <cfRule type="cellIs" dxfId="25" priority="17" stopIfTrue="1" operator="equal">
      <formula>"CANCELADO"</formula>
    </cfRule>
  </conditionalFormatting>
  <conditionalFormatting sqref="C61">
    <cfRule type="cellIs" dxfId="24" priority="30" stopIfTrue="1" operator="equal">
      <formula>"CANCELADO"</formula>
    </cfRule>
  </conditionalFormatting>
  <conditionalFormatting sqref="C69">
    <cfRule type="cellIs" dxfId="23" priority="25" stopIfTrue="1" operator="equal">
      <formula>"CANCELADO"</formula>
    </cfRule>
  </conditionalFormatting>
  <conditionalFormatting sqref="C70">
    <cfRule type="cellIs" dxfId="22" priority="24" stopIfTrue="1" operator="equal">
      <formula>"CANCELADO"</formula>
    </cfRule>
  </conditionalFormatting>
  <conditionalFormatting sqref="C72">
    <cfRule type="cellIs" dxfId="21" priority="23" stopIfTrue="1" operator="equal">
      <formula>"CANCELADO"</formula>
    </cfRule>
  </conditionalFormatting>
  <conditionalFormatting sqref="C73">
    <cfRule type="cellIs" dxfId="20" priority="22" stopIfTrue="1" operator="equal">
      <formula>"CANCELADO"</formula>
    </cfRule>
  </conditionalFormatting>
  <conditionalFormatting sqref="C75">
    <cfRule type="cellIs" dxfId="19" priority="21" stopIfTrue="1" operator="equal">
      <formula>"CANCELADO"</formula>
    </cfRule>
  </conditionalFormatting>
  <conditionalFormatting sqref="C76">
    <cfRule type="cellIs" dxfId="18" priority="20" stopIfTrue="1" operator="equal">
      <formula>"CANCELADO"</formula>
    </cfRule>
  </conditionalFormatting>
  <conditionalFormatting sqref="C78">
    <cfRule type="cellIs" dxfId="17" priority="19" stopIfTrue="1" operator="equal">
      <formula>"CANCELADO"</formula>
    </cfRule>
  </conditionalFormatting>
  <conditionalFormatting sqref="C79">
    <cfRule type="cellIs" dxfId="16" priority="18" stopIfTrue="1" operator="equal">
      <formula>"CANCELADO"</formula>
    </cfRule>
  </conditionalFormatting>
  <conditionalFormatting sqref="C82">
    <cfRule type="cellIs" dxfId="15" priority="16" stopIfTrue="1" operator="equal">
      <formula>"CANCELADO"</formula>
    </cfRule>
  </conditionalFormatting>
  <conditionalFormatting sqref="C84">
    <cfRule type="cellIs" dxfId="14" priority="15" stopIfTrue="1" operator="equal">
      <formula>"CANCELADO"</formula>
    </cfRule>
  </conditionalFormatting>
  <conditionalFormatting sqref="C85">
    <cfRule type="cellIs" dxfId="13" priority="14" stopIfTrue="1" operator="equal">
      <formula>"CANCELADO"</formula>
    </cfRule>
  </conditionalFormatting>
  <conditionalFormatting sqref="C104">
    <cfRule type="cellIs" dxfId="12" priority="2" stopIfTrue="1" operator="equal">
      <formula>"CANCELADO"</formula>
    </cfRule>
  </conditionalFormatting>
  <conditionalFormatting sqref="C87">
    <cfRule type="cellIs" dxfId="11" priority="13" stopIfTrue="1" operator="equal">
      <formula>"CANCELADO"</formula>
    </cfRule>
  </conditionalFormatting>
  <conditionalFormatting sqref="C88">
    <cfRule type="cellIs" dxfId="10" priority="12" stopIfTrue="1" operator="equal">
      <formula>"CANCELADO"</formula>
    </cfRule>
  </conditionalFormatting>
  <conditionalFormatting sqref="C90">
    <cfRule type="cellIs" dxfId="9" priority="11" stopIfTrue="1" operator="equal">
      <formula>"CANCELADO"</formula>
    </cfRule>
  </conditionalFormatting>
  <conditionalFormatting sqref="C91">
    <cfRule type="cellIs" dxfId="8" priority="10" stopIfTrue="1" operator="equal">
      <formula>"CANCELADO"</formula>
    </cfRule>
  </conditionalFormatting>
  <conditionalFormatting sqref="C93">
    <cfRule type="cellIs" dxfId="7" priority="9" stopIfTrue="1" operator="equal">
      <formula>"CANCELADO"</formula>
    </cfRule>
  </conditionalFormatting>
  <conditionalFormatting sqref="C94">
    <cfRule type="cellIs" dxfId="6" priority="8" stopIfTrue="1" operator="equal">
      <formula>"CANCELADO"</formula>
    </cfRule>
  </conditionalFormatting>
  <conditionalFormatting sqref="C97">
    <cfRule type="cellIs" dxfId="5" priority="7" stopIfTrue="1" operator="equal">
      <formula>"CANCELADO"</formula>
    </cfRule>
  </conditionalFormatting>
  <conditionalFormatting sqref="C98">
    <cfRule type="cellIs" dxfId="4" priority="6" stopIfTrue="1" operator="equal">
      <formula>"CANCELADO"</formula>
    </cfRule>
  </conditionalFormatting>
  <conditionalFormatting sqref="C100">
    <cfRule type="cellIs" dxfId="3" priority="5" stopIfTrue="1" operator="equal">
      <formula>"CANCELADO"</formula>
    </cfRule>
  </conditionalFormatting>
  <conditionalFormatting sqref="C101">
    <cfRule type="cellIs" dxfId="2" priority="4" stopIfTrue="1" operator="equal">
      <formula>"CANCELADO"</formula>
    </cfRule>
  </conditionalFormatting>
  <conditionalFormatting sqref="C103">
    <cfRule type="cellIs" dxfId="1" priority="3" stopIfTrue="1" operator="equal">
      <formula>"CANCELADO"</formula>
    </cfRule>
  </conditionalFormatting>
  <conditionalFormatting sqref="C43:D43">
    <cfRule type="cellIs" dxfId="0" priority="1" stopIfTrue="1" operator="equal">
      <formula>"CANCELADO"</formula>
    </cfRule>
  </conditionalFormatting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Febrero 2018</vt:lpstr>
      <vt:lpstr>Marzo 2018</vt:lpstr>
      <vt:lpstr>ABRIL 2018</vt:lpstr>
      <vt:lpstr>C May 9304 - 18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SPOPULAR</dc:creator>
  <cp:lastModifiedBy>Secretaria de Salud</cp:lastModifiedBy>
  <dcterms:created xsi:type="dcterms:W3CDTF">2018-03-06T16:08:21Z</dcterms:created>
  <dcterms:modified xsi:type="dcterms:W3CDTF">2018-06-21T16:30:39Z</dcterms:modified>
</cp:coreProperties>
</file>